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801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33" i="1" l="1"/>
  <c r="E168" i="1" l="1"/>
  <c r="E196" i="1" l="1"/>
  <c r="G196" i="1" s="1"/>
  <c r="H196" i="1" s="1"/>
  <c r="K196" i="1" s="1"/>
  <c r="E42" i="1"/>
  <c r="E197" i="1" l="1"/>
  <c r="H252" i="1" l="1"/>
  <c r="H84" i="1" l="1"/>
  <c r="E44" i="1" l="1"/>
  <c r="E252" i="1" l="1"/>
  <c r="E84" i="1" l="1"/>
  <c r="E277" i="1" l="1"/>
  <c r="E250" i="1"/>
  <c r="E246" i="1" l="1"/>
  <c r="E219" i="1"/>
  <c r="H190" i="1"/>
  <c r="E74" i="1"/>
  <c r="E38" i="1"/>
  <c r="E235" i="1" l="1"/>
  <c r="E160" i="1" l="1"/>
  <c r="E105" i="1"/>
  <c r="E62" i="1" l="1"/>
  <c r="E50" i="1"/>
  <c r="E46" i="1"/>
  <c r="E34" i="1"/>
  <c r="E28" i="1"/>
  <c r="E312" i="1" l="1"/>
  <c r="E229" i="1"/>
  <c r="H168" i="1"/>
  <c r="H326" i="1" l="1"/>
  <c r="E72" i="1"/>
  <c r="H60" i="1" l="1"/>
  <c r="E22" i="1" l="1"/>
  <c r="E170" i="1" l="1"/>
  <c r="K17" i="1"/>
  <c r="E17" i="1"/>
  <c r="E11" i="1" l="1"/>
  <c r="H255" i="1"/>
  <c r="H162" i="1"/>
  <c r="E162" i="1"/>
  <c r="E188" i="1" l="1"/>
  <c r="E297" i="1" l="1"/>
  <c r="H261" i="1" l="1"/>
  <c r="H178" i="1"/>
  <c r="H68" i="1"/>
  <c r="E148" i="1" l="1"/>
  <c r="E30" i="1" l="1"/>
  <c r="E32" i="1" l="1"/>
  <c r="H46" i="1" l="1"/>
  <c r="H336" i="1"/>
  <c r="H333" i="1"/>
  <c r="H101" i="1" l="1"/>
  <c r="K101" i="1" s="1"/>
  <c r="H93" i="1"/>
  <c r="H70" i="1" l="1"/>
  <c r="K70" i="1" s="1"/>
  <c r="E70" i="1"/>
  <c r="E293" i="1" l="1"/>
  <c r="E263" i="1"/>
  <c r="H263" i="1"/>
  <c r="K263" i="1" s="1"/>
  <c r="K336" i="1" l="1"/>
  <c r="K333" i="1"/>
  <c r="E333" i="1"/>
  <c r="H331" i="1"/>
  <c r="K331" i="1" s="1"/>
  <c r="E331" i="1"/>
  <c r="H329" i="1"/>
  <c r="K329" i="1" s="1"/>
  <c r="E329" i="1"/>
  <c r="H327" i="1"/>
  <c r="K327" i="1" s="1"/>
  <c r="E327" i="1"/>
  <c r="K326" i="1"/>
  <c r="E326" i="1"/>
  <c r="H324" i="1"/>
  <c r="K324" i="1" s="1"/>
  <c r="E324" i="1"/>
  <c r="H322" i="1"/>
  <c r="K322" i="1" s="1"/>
  <c r="E322" i="1"/>
  <c r="H320" i="1"/>
  <c r="K320" i="1" s="1"/>
  <c r="E320" i="1"/>
  <c r="H318" i="1"/>
  <c r="K318" i="1" s="1"/>
  <c r="E318" i="1"/>
  <c r="H316" i="1"/>
  <c r="E316" i="1"/>
  <c r="H314" i="1"/>
  <c r="K314" i="1" s="1"/>
  <c r="E314" i="1"/>
  <c r="H312" i="1"/>
  <c r="K312" i="1" s="1"/>
  <c r="K311" i="1"/>
  <c r="H309" i="1"/>
  <c r="K309" i="1" s="1"/>
  <c r="E309" i="1"/>
  <c r="H307" i="1"/>
  <c r="K307" i="1" s="1"/>
  <c r="E307" i="1"/>
  <c r="H304" i="1"/>
  <c r="K304" i="1" s="1"/>
  <c r="E304" i="1"/>
  <c r="H302" i="1"/>
  <c r="K302" i="1" s="1"/>
  <c r="E302" i="1"/>
  <c r="H300" i="1"/>
  <c r="K300" i="1" s="1"/>
  <c r="E300" i="1"/>
  <c r="K299" i="1"/>
  <c r="H297" i="1" l="1"/>
  <c r="K297" i="1" s="1"/>
  <c r="H295" i="1"/>
  <c r="K295" i="1" s="1"/>
  <c r="H293" i="1"/>
  <c r="K293" i="1" s="1"/>
  <c r="H291" i="1"/>
  <c r="K291" i="1" s="1"/>
  <c r="E291" i="1"/>
  <c r="H289" i="1"/>
  <c r="K289" i="1" s="1"/>
  <c r="E289" i="1"/>
  <c r="H287" i="1"/>
  <c r="K287" i="1" s="1"/>
  <c r="E287" i="1"/>
  <c r="H285" i="1"/>
  <c r="K285" i="1" s="1"/>
  <c r="E285" i="1"/>
  <c r="H283" i="1"/>
  <c r="K283" i="1" s="1"/>
  <c r="E283" i="1"/>
  <c r="H281" i="1"/>
  <c r="K281" i="1" s="1"/>
  <c r="E281" i="1"/>
  <c r="H279" i="1"/>
  <c r="K279" i="1" s="1"/>
  <c r="E279" i="1"/>
  <c r="H277" i="1"/>
  <c r="K277" i="1" s="1"/>
  <c r="H275" i="1"/>
  <c r="K275" i="1" s="1"/>
  <c r="E275" i="1"/>
  <c r="H273" i="1"/>
  <c r="K273" i="1" s="1"/>
  <c r="E273" i="1"/>
  <c r="H271" i="1"/>
  <c r="K271" i="1" s="1"/>
  <c r="E271" i="1"/>
  <c r="H269" i="1"/>
  <c r="K269" i="1" s="1"/>
  <c r="E269" i="1"/>
  <c r="H267" i="1"/>
  <c r="K267" i="1" s="1"/>
  <c r="E267" i="1"/>
  <c r="E265" i="1"/>
  <c r="H265" i="1"/>
  <c r="K265" i="1" s="1"/>
  <c r="K261" i="1"/>
  <c r="E261" i="1"/>
  <c r="H259" i="1"/>
  <c r="K259" i="1" s="1"/>
  <c r="E259" i="1"/>
  <c r="H257" i="1"/>
  <c r="K257" i="1" s="1"/>
  <c r="E257" i="1"/>
  <c r="K255" i="1"/>
  <c r="E255" i="1"/>
  <c r="K252" i="1"/>
  <c r="H250" i="1"/>
  <c r="K250" i="1" s="1"/>
  <c r="H248" i="1"/>
  <c r="K248" i="1" s="1"/>
  <c r="E248" i="1"/>
  <c r="H246" i="1"/>
  <c r="K246" i="1" s="1"/>
  <c r="K245" i="1"/>
  <c r="H243" i="1"/>
  <c r="K243" i="1" s="1"/>
  <c r="E243" i="1"/>
  <c r="H241" i="1"/>
  <c r="K241" i="1" s="1"/>
  <c r="E241" i="1"/>
  <c r="H239" i="1"/>
  <c r="K239" i="1" s="1"/>
  <c r="E239" i="1"/>
  <c r="H237" i="1"/>
  <c r="K237" i="1" s="1"/>
  <c r="E237" i="1"/>
  <c r="H235" i="1"/>
  <c r="K235" i="1" s="1"/>
  <c r="H233" i="1"/>
  <c r="K233" i="1" s="1"/>
  <c r="E233" i="1"/>
  <c r="H231" i="1"/>
  <c r="K231" i="1" s="1"/>
  <c r="E231" i="1"/>
  <c r="H229" i="1"/>
  <c r="K229" i="1" s="1"/>
  <c r="H227" i="1" l="1"/>
  <c r="K227" i="1" s="1"/>
  <c r="E227" i="1"/>
  <c r="H225" i="1"/>
  <c r="K225" i="1" s="1"/>
  <c r="E225" i="1"/>
  <c r="H223" i="1"/>
  <c r="K223" i="1" s="1"/>
  <c r="E223" i="1"/>
  <c r="H221" i="1"/>
  <c r="K221" i="1" s="1"/>
  <c r="E221" i="1"/>
  <c r="H219" i="1"/>
  <c r="K219" i="1" s="1"/>
  <c r="H217" i="1"/>
  <c r="K217" i="1" s="1"/>
  <c r="E217" i="1"/>
  <c r="H215" i="1"/>
  <c r="K215" i="1" s="1"/>
  <c r="E215" i="1"/>
  <c r="H213" i="1"/>
  <c r="K213" i="1" s="1"/>
  <c r="E213" i="1"/>
  <c r="H211" i="1" l="1"/>
  <c r="K211" i="1" s="1"/>
  <c r="E211" i="1"/>
  <c r="H209" i="1"/>
  <c r="K209" i="1" s="1"/>
  <c r="E209" i="1"/>
  <c r="H207" i="1"/>
  <c r="K207" i="1" s="1"/>
  <c r="E207" i="1"/>
  <c r="H205" i="1"/>
  <c r="K205" i="1" s="1"/>
  <c r="E205" i="1"/>
  <c r="H203" i="1"/>
  <c r="K203" i="1" s="1"/>
  <c r="E203" i="1"/>
  <c r="H201" i="1"/>
  <c r="K201" i="1" s="1"/>
  <c r="E201" i="1"/>
  <c r="H199" i="1"/>
  <c r="K199" i="1" s="1"/>
  <c r="E199" i="1"/>
  <c r="H197" i="1"/>
  <c r="K197" i="1" s="1"/>
  <c r="H194" i="1"/>
  <c r="K194" i="1" s="1"/>
  <c r="E194" i="1"/>
  <c r="H192" i="1"/>
  <c r="K192" i="1" s="1"/>
  <c r="E192" i="1"/>
  <c r="K190" i="1"/>
  <c r="E190" i="1"/>
  <c r="H188" i="1"/>
  <c r="K188" i="1" s="1"/>
  <c r="H186" i="1"/>
  <c r="K186" i="1" s="1"/>
  <c r="E186" i="1"/>
  <c r="H184" i="1"/>
  <c r="K184" i="1" s="1"/>
  <c r="E184" i="1"/>
  <c r="K182" i="1"/>
  <c r="E182" i="1"/>
  <c r="H180" i="1"/>
  <c r="K180" i="1" s="1"/>
  <c r="E180" i="1"/>
  <c r="K178" i="1"/>
  <c r="E178" i="1"/>
  <c r="H176" i="1"/>
  <c r="K176" i="1" s="1"/>
  <c r="E176" i="1"/>
  <c r="H174" i="1"/>
  <c r="K174" i="1" s="1"/>
  <c r="E174" i="1"/>
  <c r="H172" i="1"/>
  <c r="K172" i="1" s="1"/>
  <c r="E172" i="1"/>
  <c r="H170" i="1"/>
  <c r="K170" i="1" s="1"/>
  <c r="K168" i="1"/>
  <c r="K166" i="1"/>
  <c r="E164" i="1"/>
  <c r="H164" i="1"/>
  <c r="K164" i="1" s="1"/>
  <c r="K162" i="1"/>
  <c r="H160" i="1"/>
  <c r="K160" i="1" s="1"/>
  <c r="H158" i="1"/>
  <c r="K158" i="1" s="1"/>
  <c r="E158" i="1"/>
  <c r="H156" i="1"/>
  <c r="K156" i="1" s="1"/>
  <c r="E156" i="1"/>
  <c r="H154" i="1"/>
  <c r="K154" i="1" s="1"/>
  <c r="E154" i="1"/>
  <c r="H152" i="1"/>
  <c r="K152" i="1" s="1"/>
  <c r="E152" i="1"/>
  <c r="H150" i="1"/>
  <c r="K150" i="1" s="1"/>
  <c r="E150" i="1"/>
  <c r="H148" i="1"/>
  <c r="K148" i="1" s="1"/>
  <c r="H146" i="1"/>
  <c r="K146" i="1" s="1"/>
  <c r="E146" i="1"/>
  <c r="H143" i="1"/>
  <c r="K143" i="1" s="1"/>
  <c r="E143" i="1"/>
  <c r="H141" i="1"/>
  <c r="K141" i="1" s="1"/>
  <c r="E141" i="1"/>
  <c r="H139" i="1"/>
  <c r="K139" i="1" s="1"/>
  <c r="E139" i="1"/>
  <c r="H137" i="1" l="1"/>
  <c r="K137" i="1" s="1"/>
  <c r="E137" i="1"/>
  <c r="H135" i="1"/>
  <c r="K135" i="1" s="1"/>
  <c r="E135" i="1"/>
  <c r="H133" i="1"/>
  <c r="K133" i="1" s="1"/>
  <c r="H131" i="1"/>
  <c r="K131" i="1" s="1"/>
  <c r="E131" i="1"/>
  <c r="H129" i="1"/>
  <c r="K129" i="1" s="1"/>
  <c r="E129" i="1"/>
  <c r="H127" i="1"/>
  <c r="K127" i="1" s="1"/>
  <c r="E127" i="1"/>
  <c r="H125" i="1"/>
  <c r="K125" i="1" s="1"/>
  <c r="E125" i="1"/>
  <c r="H123" i="1"/>
  <c r="K123" i="1" s="1"/>
  <c r="E123" i="1"/>
  <c r="H121" i="1"/>
  <c r="K121" i="1" s="1"/>
  <c r="E121" i="1"/>
  <c r="H119" i="1"/>
  <c r="K119" i="1" s="1"/>
  <c r="E119" i="1"/>
  <c r="H117" i="1"/>
  <c r="K117" i="1" s="1"/>
  <c r="E117" i="1"/>
  <c r="H115" i="1"/>
  <c r="K115" i="1" s="1"/>
  <c r="E115" i="1"/>
  <c r="H113" i="1"/>
  <c r="K113" i="1" s="1"/>
  <c r="E113" i="1"/>
  <c r="H111" i="1"/>
  <c r="K111" i="1" s="1"/>
  <c r="E111" i="1"/>
  <c r="H109" i="1"/>
  <c r="K109" i="1" s="1"/>
  <c r="E109" i="1"/>
  <c r="H107" i="1"/>
  <c r="K107" i="1" s="1"/>
  <c r="E107" i="1"/>
  <c r="H105" i="1"/>
  <c r="K105" i="1" s="1"/>
  <c r="H103" i="1"/>
  <c r="K103" i="1" s="1"/>
  <c r="E103" i="1"/>
  <c r="E101" i="1"/>
  <c r="H99" i="1"/>
  <c r="K99" i="1" s="1"/>
  <c r="E99" i="1"/>
  <c r="H97" i="1"/>
  <c r="K97" i="1" s="1"/>
  <c r="E97" i="1"/>
  <c r="H95" i="1"/>
  <c r="K95" i="1" s="1"/>
  <c r="E95" i="1"/>
  <c r="K93" i="1"/>
  <c r="E93" i="1"/>
  <c r="H91" i="1"/>
  <c r="K91" i="1" s="1"/>
  <c r="E91" i="1"/>
  <c r="H89" i="1"/>
  <c r="K89" i="1" s="1"/>
  <c r="E89" i="1"/>
  <c r="H87" i="1"/>
  <c r="K87" i="1" s="1"/>
  <c r="E87" i="1"/>
  <c r="K84" i="1"/>
  <c r="H82" i="1"/>
  <c r="K82" i="1" s="1"/>
  <c r="E82" i="1"/>
  <c r="H80" i="1"/>
  <c r="K80" i="1" s="1"/>
  <c r="H78" i="1"/>
  <c r="K78" i="1" s="1"/>
  <c r="E78" i="1"/>
  <c r="H76" i="1"/>
  <c r="K76" i="1" s="1"/>
  <c r="E76" i="1"/>
  <c r="H74" i="1"/>
  <c r="K74" i="1" s="1"/>
  <c r="H72" i="1"/>
  <c r="K72" i="1" s="1"/>
  <c r="K68" i="1"/>
  <c r="E68" i="1"/>
  <c r="H66" i="1"/>
  <c r="K66" i="1" s="1"/>
  <c r="E66" i="1"/>
  <c r="H64" i="1"/>
  <c r="H62" i="1"/>
  <c r="K62" i="1" s="1"/>
  <c r="K60" i="1"/>
  <c r="E60" i="1"/>
  <c r="H58" i="1"/>
  <c r="K58" i="1" s="1"/>
  <c r="E58" i="1"/>
  <c r="H56" i="1"/>
  <c r="K56" i="1" s="1"/>
  <c r="E56" i="1"/>
  <c r="H54" i="1"/>
  <c r="K54" i="1" s="1"/>
  <c r="E54" i="1"/>
  <c r="H52" i="1"/>
  <c r="K52" i="1" s="1"/>
  <c r="E52" i="1"/>
  <c r="H50" i="1"/>
  <c r="K50" i="1" s="1"/>
  <c r="H48" i="1"/>
  <c r="K48" i="1" s="1"/>
  <c r="E48" i="1"/>
  <c r="K46" i="1"/>
  <c r="H44" i="1"/>
  <c r="K44" i="1" s="1"/>
  <c r="H42" i="1"/>
  <c r="K42" i="1" s="1"/>
  <c r="H40" i="1"/>
  <c r="K40" i="1" s="1"/>
  <c r="E40" i="1"/>
  <c r="H38" i="1"/>
  <c r="K38" i="1" s="1"/>
  <c r="H36" i="1"/>
  <c r="K36" i="1" s="1"/>
  <c r="E36" i="1"/>
  <c r="H34" i="1"/>
  <c r="K34" i="1" s="1"/>
  <c r="H32" i="1"/>
  <c r="K32" i="1" s="1"/>
  <c r="H30" i="1"/>
  <c r="K30" i="1" s="1"/>
  <c r="H28" i="1"/>
  <c r="K28" i="1" s="1"/>
  <c r="K27" i="1"/>
  <c r="H25" i="1"/>
  <c r="K25" i="1" s="1"/>
  <c r="E25" i="1"/>
  <c r="K24" i="1"/>
  <c r="E24" i="1"/>
  <c r="H22" i="1"/>
  <c r="K22" i="1" s="1"/>
  <c r="H20" i="1"/>
  <c r="K20" i="1" s="1"/>
  <c r="E20" i="1"/>
  <c r="H18" i="1"/>
  <c r="K18" i="1" s="1"/>
  <c r="E18" i="1"/>
  <c r="H15" i="1"/>
  <c r="K15" i="1" s="1"/>
  <c r="E15" i="1"/>
  <c r="H13" i="1"/>
  <c r="K13" i="1" s="1"/>
  <c r="E13" i="1"/>
  <c r="H11" i="1" l="1"/>
  <c r="K11" i="1" s="1"/>
  <c r="H9" i="1"/>
  <c r="K9" i="1" s="1"/>
  <c r="E9" i="1"/>
  <c r="H7" i="1"/>
  <c r="E7" i="1"/>
  <c r="K7" i="1" l="1"/>
  <c r="E336" i="1"/>
  <c r="K335" i="1"/>
</calcChain>
</file>

<file path=xl/sharedStrings.xml><?xml version="1.0" encoding="utf-8"?>
<sst xmlns="http://schemas.openxmlformats.org/spreadsheetml/2006/main" count="352" uniqueCount="345">
  <si>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</si>
  <si>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</si>
  <si>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</si>
  <si>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</si>
  <si>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</si>
  <si>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</si>
  <si>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</si>
  <si>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</si>
  <si>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</si>
  <si>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</si>
  <si>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</si>
  <si>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</si>
  <si>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</si>
  <si>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</si>
  <si>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</si>
  <si>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</si>
  <si>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</si>
  <si>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</si>
  <si>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</si>
  <si>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</si>
  <si>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</si>
  <si>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</si>
  <si>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</si>
  <si>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</si>
  <si>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</si>
  <si>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</si>
  <si>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</si>
  <si>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</si>
  <si>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</si>
  <si>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</si>
  <si>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</si>
  <si>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</si>
  <si>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</si>
  <si>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</si>
  <si>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Пархоменко А Н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</si>
  <si>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</si>
  <si>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</si>
  <si>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</si>
  <si>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</si>
  <si>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</si>
  <si>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</si>
  <si>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</si>
  <si>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</si>
  <si>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</si>
  <si>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</si>
  <si>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</si>
  <si>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</si>
  <si>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</si>
  <si>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</si>
  <si>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</si>
  <si>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</si>
  <si>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</si>
  <si>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</si>
  <si>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</si>
  <si>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</si>
  <si>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</si>
  <si>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</si>
  <si>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</si>
  <si>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</si>
  <si>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</si>
  <si>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</si>
  <si>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</si>
  <si>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</si>
  <si>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</si>
  <si>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</si>
  <si>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</si>
  <si>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</si>
  <si>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</si>
  <si>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</si>
  <si>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</si>
  <si>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</si>
  <si>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</si>
  <si>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</si>
  <si>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</si>
  <si>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</si>
  <si>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</si>
  <si>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</si>
  <si>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</si>
  <si>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</si>
  <si>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</si>
  <si>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</si>
  <si>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</si>
  <si>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</si>
  <si>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Данилов М И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</si>
  <si>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</si>
  <si>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</si>
  <si>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</si>
  <si>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</si>
  <si>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</si>
  <si>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</si>
  <si>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</si>
  <si>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</si>
  <si>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Володин И И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</si>
  <si>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</si>
  <si>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</si>
  <si>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</si>
  <si>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</si>
  <si>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</si>
  <si>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</si>
  <si>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</si>
  <si>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</si>
  <si>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</si>
  <si>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</si>
  <si>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</si>
  <si>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</si>
  <si>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</si>
  <si>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</si>
  <si>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</si>
  <si>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</si>
  <si>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</si>
  <si>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</si>
  <si>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</si>
  <si>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</si>
  <si>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</si>
  <si>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</si>
  <si>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</si>
  <si>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</si>
  <si>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</si>
  <si>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</si>
  <si>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</si>
  <si>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</si>
  <si>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</si>
  <si>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</si>
  <si>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</si>
  <si>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Макарова Н М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</si>
  <si>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</si>
  <si>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</si>
  <si>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</si>
  <si>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</si>
  <si>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</si>
  <si>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</si>
  <si>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</si>
  <si>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</si>
  <si>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</si>
  <si>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</si>
  <si>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</si>
  <si>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Панкратова Е В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</si>
  <si>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</si>
  <si>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</si>
  <si>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</si>
  <si>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</si>
  <si>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</si>
  <si>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</si>
  <si>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</si>
  <si>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</si>
  <si>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</si>
  <si>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</si>
  <si>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</si>
  <si>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</si>
  <si>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</si>
  <si>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</si>
  <si>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</si>
  <si>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</si>
  <si>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</si>
  <si>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</si>
  <si>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</si>
  <si>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</si>
  <si>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</si>
  <si>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</si>
  <si>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</si>
  <si>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</si>
  <si>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</si>
  <si>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</si>
  <si>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</si>
  <si>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</si>
  <si>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</si>
  <si>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</si>
  <si>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</si>
  <si>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</si>
  <si>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</si>
  <si>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</si>
  <si>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</si>
  <si>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</si>
  <si>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</si>
  <si>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</si>
  <si>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</si>
  <si>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</si>
  <si>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</si>
  <si>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</si>
  <si>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</si>
  <si>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</si>
  <si>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</si>
  <si>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</si>
  <si>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</si>
  <si>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</si>
  <si>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</si>
  <si>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</si>
  <si>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</si>
  <si>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</si>
  <si>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</si>
  <si>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</si>
  <si>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</si>
  <si>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</si>
  <si>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</si>
  <si>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</si>
  <si>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</si>
  <si>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</si>
  <si>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</si>
  <si>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</si>
  <si>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</si>
  <si>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</si>
  <si>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</si>
  <si>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</si>
  <si>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</si>
  <si>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</si>
  <si>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</si>
  <si>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</si>
  <si>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</si>
  <si>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</si>
  <si>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</si>
  <si>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</si>
  <si>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</si>
  <si>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</si>
  <si>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</si>
  <si>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</si>
  <si>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</si>
  <si>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</si>
  <si>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</si>
  <si>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</si>
  <si>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</si>
  <si>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</si>
  <si>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</si>
  <si>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</si>
  <si>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</si>
  <si>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</si>
  <si>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</si>
  <si>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</si>
  <si>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</si>
  <si>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</si>
  <si>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</si>
  <si>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</si>
  <si>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</si>
  <si>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</si>
  <si>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</si>
  <si>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</si>
  <si>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</si>
  <si>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</si>
  <si>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</si>
  <si>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</si>
  <si>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</si>
  <si>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</si>
  <si>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</si>
  <si>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</si>
  <si>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</si>
  <si>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</si>
  <si>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</si>
  <si>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</si>
  <si>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</si>
  <si>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</si>
  <si>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</si>
  <si>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</si>
  <si>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</si>
  <si>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</si>
  <si>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</si>
  <si>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</si>
  <si>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</si>
  <si>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</si>
  <si>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</si>
  <si>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</si>
  <si>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</si>
  <si>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</si>
  <si>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</si>
  <si>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</si>
  <si>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</si>
  <si>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</si>
  <si>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</si>
  <si>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</si>
  <si>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</si>
  <si>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</si>
  <si>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</si>
  <si>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</si>
  <si>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</si>
  <si>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</si>
  <si>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</si>
  <si>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</si>
  <si>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</si>
  <si>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</si>
  <si>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</si>
  <si>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</si>
  <si>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</si>
  <si>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</si>
  <si>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</si>
  <si>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</si>
  <si>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</si>
  <si>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</si>
  <si>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</si>
  <si>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</si>
  <si>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</si>
  <si>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</si>
  <si>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</si>
  <si>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</si>
  <si>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</si>
  <si>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</si>
  <si>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</si>
  <si>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</si>
  <si>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</si>
  <si>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</si>
  <si>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</si>
  <si>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</si>
  <si>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</si>
  <si>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</si>
  <si>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</si>
  <si>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</si>
  <si>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</si>
  <si>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</si>
  <si>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</si>
  <si>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</si>
  <si>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</si>
  <si>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</si>
  <si>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</si>
  <si>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</si>
  <si>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</si>
  <si>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</si>
  <si>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</si>
  <si>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</si>
  <si>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</si>
  <si>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</si>
  <si>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</si>
  <si>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</si>
  <si>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</si>
  <si>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</si>
  <si>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</si>
  <si>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</si>
  <si>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</si>
  <si>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</si>
  <si>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</si>
  <si>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</si>
  <si>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</si>
  <si>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</si>
  <si>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</si>
  <si>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</si>
  <si>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</si>
  <si>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</si>
  <si>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</si>
  <si>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</si>
  <si>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Предоставьте последние показания счетчика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</si>
  <si>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</si>
  <si>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</si>
  <si>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</si>
  <si>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</si>
  <si>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</si>
  <si>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</si>
  <si>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Контр-ые показания на 01.01.2021г</t>
  </si>
  <si>
    <t>Контрольные показания по электроэенргии за ЯНВАРЬ 2021г  на дату 01.02.2021г.</t>
  </si>
  <si>
    <t>Контр-ые показания на 01.02.2021г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</si>
</sst>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tabSelected="1" topLeftCell="A329" zoomScale="120" zoomScaleNormal="120" workbookViewId="0">
      <selection activeCell="F337" sqref="A2:XFD337"/>
    </sheetView>
  </sheetViews>
  <sheetFormatPr defaultRowHeight="14.6" x14ac:dyDescent="0.4"/>
  <cols>
    <col min="1" max="1" width="6.61328125" customWidth="1"/>
    <col min="2" max="2" width="16.23046875" customWidth="1"/>
    <col min="3" max="3" width="10.84375" customWidth="1"/>
    <col min="4" max="4" width="11.23046875" customWidth="1"/>
    <col min="5" max="5" width="9.4609375" customWidth="1"/>
    <col min="6" max="6" width="7.69140625" customWidth="1"/>
    <col min="7" max="7" width="7.3828125" customWidth="1"/>
    <col min="8" max="8" width="10.84375" customWidth="1"/>
    <col min="11" max="11" width="11" customWidth="1"/>
  </cols>
  <sheetData>
    <row r="1" spans="1:11" s="1" customFormat="1" x14ac:dyDescent="0.4"/>
    <row r="2" spans="1:11" s="1" customFormat="1" x14ac:dyDescent="0.4">
      <c r="A2" s="4" t="s">
        <v>343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x14ac:dyDescent="0.4"/>
    <row r="4" spans="1:11" s="1" customFormat="1" ht="48.9" customHeight="1" x14ac:dyDescent="0.4">
      <c r="A4" s="5" t="s">
        <v>0</v>
      </c>
      <c r="B4" s="6" t="s">
        <v>1</v>
      </c>
      <c r="C4" s="5" t="s">
        <v>342</v>
      </c>
      <c r="D4" s="5" t="s">
        <v>344</v>
      </c>
      <c r="E4" s="5" t="s">
        <v>325</v>
      </c>
      <c r="F4" s="6" t="s">
        <v>3</v>
      </c>
      <c r="G4" s="6"/>
      <c r="H4" s="5" t="s">
        <v>6</v>
      </c>
      <c r="I4" s="5" t="s">
        <v>331</v>
      </c>
      <c r="J4" s="5" t="s">
        <v>332</v>
      </c>
      <c r="K4" s="5" t="s">
        <v>172</v>
      </c>
    </row>
    <row r="5" spans="1:11" s="1" customFormat="1" ht="19" customHeight="1" x14ac:dyDescent="0.4">
      <c r="A5" s="5"/>
      <c r="B5" s="6"/>
      <c r="C5" s="5"/>
      <c r="D5" s="5"/>
      <c r="E5" s="5"/>
      <c r="F5" s="3" t="s">
        <v>8</v>
      </c>
      <c r="G5" s="3" t="s">
        <v>5</v>
      </c>
      <c r="H5" s="5"/>
      <c r="I5" s="5"/>
      <c r="J5" s="5"/>
      <c r="K5" s="5"/>
    </row>
    <row r="6" spans="1:11" s="1" customFormat="1" x14ac:dyDescent="0.4">
      <c r="A6" s="2">
        <v>1</v>
      </c>
      <c r="B6" s="3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2">
        <v>11</v>
      </c>
    </row>
    <row r="7" spans="1:11" s="1" customFormat="1" x14ac:dyDescent="0.4">
      <c r="A7" s="21" t="s">
        <v>7</v>
      </c>
      <c r="B7" s="22" t="s">
        <v>2</v>
      </c>
      <c r="C7" s="23">
        <v>3071</v>
      </c>
      <c r="D7" s="23">
        <v>3074</v>
      </c>
      <c r="E7" s="23">
        <f>SUM(D7-C7)</f>
        <v>3</v>
      </c>
      <c r="F7" s="24">
        <v>3.84</v>
      </c>
      <c r="G7" s="24">
        <v>3</v>
      </c>
      <c r="H7" s="23">
        <f>SUM(F7*G7)+(F8*G8)</f>
        <v>11.52</v>
      </c>
      <c r="I7" s="23">
        <v>-4.82</v>
      </c>
      <c r="J7" s="23">
        <v>0</v>
      </c>
      <c r="K7" s="25">
        <f>SUM(H7+I7-J7)</f>
        <v>6.6999999999999993</v>
      </c>
    </row>
    <row r="8" spans="1:11" s="1" customFormat="1" x14ac:dyDescent="0.4">
      <c r="A8" s="21"/>
      <c r="B8" s="22"/>
      <c r="C8" s="23"/>
      <c r="D8" s="23"/>
      <c r="E8" s="23"/>
      <c r="F8" s="24">
        <v>6.7</v>
      </c>
      <c r="G8" s="24">
        <v>0</v>
      </c>
      <c r="H8" s="23"/>
      <c r="I8" s="23"/>
      <c r="J8" s="23"/>
      <c r="K8" s="25"/>
    </row>
    <row r="9" spans="1:11" s="1" customFormat="1" x14ac:dyDescent="0.4">
      <c r="A9" s="21">
        <v>4</v>
      </c>
      <c r="B9" s="22" t="s">
        <v>4</v>
      </c>
      <c r="C9" s="23">
        <v>2893</v>
      </c>
      <c r="D9" s="23">
        <v>2893</v>
      </c>
      <c r="E9" s="23">
        <f>SUM(D9-C9)</f>
        <v>0</v>
      </c>
      <c r="F9" s="24">
        <v>3.84</v>
      </c>
      <c r="G9" s="24">
        <v>0</v>
      </c>
      <c r="H9" s="23">
        <f>SUM(F9*G9)+(F10*G10)</f>
        <v>0</v>
      </c>
      <c r="I9" s="23">
        <v>-542.26</v>
      </c>
      <c r="J9" s="23">
        <v>0</v>
      </c>
      <c r="K9" s="25">
        <f>SUM(H9+I9-J9)</f>
        <v>-542.26</v>
      </c>
    </row>
    <row r="10" spans="1:11" s="1" customFormat="1" x14ac:dyDescent="0.4">
      <c r="A10" s="21"/>
      <c r="B10" s="22"/>
      <c r="C10" s="23"/>
      <c r="D10" s="23"/>
      <c r="E10" s="23"/>
      <c r="F10" s="24">
        <v>6.7</v>
      </c>
      <c r="G10" s="24">
        <v>0</v>
      </c>
      <c r="H10" s="23"/>
      <c r="I10" s="23"/>
      <c r="J10" s="23"/>
      <c r="K10" s="25"/>
    </row>
    <row r="11" spans="1:11" s="1" customFormat="1" x14ac:dyDescent="0.4">
      <c r="A11" s="21" t="s">
        <v>171</v>
      </c>
      <c r="B11" s="22" t="s">
        <v>9</v>
      </c>
      <c r="C11" s="23">
        <v>221</v>
      </c>
      <c r="D11" s="23">
        <v>221</v>
      </c>
      <c r="E11" s="23">
        <f>SUM(D11-C11)</f>
        <v>0</v>
      </c>
      <c r="F11" s="24">
        <v>3.84</v>
      </c>
      <c r="G11" s="24">
        <v>0</v>
      </c>
      <c r="H11" s="23">
        <f>SUM(F11*G11)+(F12*G12)</f>
        <v>0</v>
      </c>
      <c r="I11" s="23">
        <v>-158.1</v>
      </c>
      <c r="J11" s="23">
        <v>0</v>
      </c>
      <c r="K11" s="25">
        <f>SUM(H11+I11-J11)</f>
        <v>-158.1</v>
      </c>
    </row>
    <row r="12" spans="1:11" s="1" customFormat="1" x14ac:dyDescent="0.4">
      <c r="A12" s="21"/>
      <c r="B12" s="22"/>
      <c r="C12" s="23"/>
      <c r="D12" s="23"/>
      <c r="E12" s="23"/>
      <c r="F12" s="24">
        <v>6.7</v>
      </c>
      <c r="G12" s="24"/>
      <c r="H12" s="23"/>
      <c r="I12" s="23"/>
      <c r="J12" s="23"/>
      <c r="K12" s="25"/>
    </row>
    <row r="13" spans="1:11" s="1" customFormat="1" x14ac:dyDescent="0.4">
      <c r="A13" s="21" t="s">
        <v>173</v>
      </c>
      <c r="B13" s="22" t="s">
        <v>10</v>
      </c>
      <c r="C13" s="23">
        <v>80</v>
      </c>
      <c r="D13" s="23">
        <v>80</v>
      </c>
      <c r="E13" s="23">
        <f>SUM(D13-C13)</f>
        <v>0</v>
      </c>
      <c r="F13" s="24">
        <v>3.84</v>
      </c>
      <c r="G13" s="24">
        <v>0</v>
      </c>
      <c r="H13" s="23">
        <f>SUM(F13*G13)+(F14*G14)</f>
        <v>0</v>
      </c>
      <c r="I13" s="23">
        <v>-11.3</v>
      </c>
      <c r="J13" s="23">
        <v>0</v>
      </c>
      <c r="K13" s="25">
        <f>SUM(H13+I13-J13)</f>
        <v>-11.3</v>
      </c>
    </row>
    <row r="14" spans="1:11" s="1" customFormat="1" x14ac:dyDescent="0.4">
      <c r="A14" s="21"/>
      <c r="B14" s="22"/>
      <c r="C14" s="23"/>
      <c r="D14" s="23"/>
      <c r="E14" s="23"/>
      <c r="F14" s="24">
        <v>6.7</v>
      </c>
      <c r="G14" s="24"/>
      <c r="H14" s="23"/>
      <c r="I14" s="23"/>
      <c r="J14" s="23"/>
      <c r="K14" s="25"/>
    </row>
    <row r="15" spans="1:11" s="1" customFormat="1" x14ac:dyDescent="0.4">
      <c r="A15" s="21" t="s">
        <v>174</v>
      </c>
      <c r="B15" s="22" t="s">
        <v>11</v>
      </c>
      <c r="C15" s="23">
        <v>97</v>
      </c>
      <c r="D15" s="23">
        <v>97</v>
      </c>
      <c r="E15" s="23">
        <f>SUM(D15-C15)</f>
        <v>0</v>
      </c>
      <c r="F15" s="24">
        <v>3.84</v>
      </c>
      <c r="G15" s="24">
        <v>0</v>
      </c>
      <c r="H15" s="23">
        <f>SUM(F15*G15)+(F16*G16)</f>
        <v>0</v>
      </c>
      <c r="I15" s="23">
        <v>84.48</v>
      </c>
      <c r="J15" s="23">
        <v>0</v>
      </c>
      <c r="K15" s="25">
        <f>SUM(H15+I15-J15)</f>
        <v>84.48</v>
      </c>
    </row>
    <row r="16" spans="1:11" s="1" customFormat="1" x14ac:dyDescent="0.4">
      <c r="A16" s="21"/>
      <c r="B16" s="22"/>
      <c r="C16" s="23"/>
      <c r="D16" s="23"/>
      <c r="E16" s="23"/>
      <c r="F16" s="24">
        <v>6.7</v>
      </c>
      <c r="G16" s="24"/>
      <c r="H16" s="23"/>
      <c r="I16" s="23"/>
      <c r="J16" s="23"/>
      <c r="K16" s="25"/>
    </row>
    <row r="17" spans="1:11" s="1" customFormat="1" x14ac:dyDescent="0.4">
      <c r="A17" s="26" t="s">
        <v>175</v>
      </c>
      <c r="B17" s="27" t="s">
        <v>336</v>
      </c>
      <c r="C17" s="28">
        <v>0</v>
      </c>
      <c r="D17" s="28">
        <v>0</v>
      </c>
      <c r="E17" s="28">
        <f>SUM(D17-C17)</f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>SUM(H17+I17-J17)</f>
        <v>0</v>
      </c>
    </row>
    <row r="18" spans="1:11" s="1" customFormat="1" x14ac:dyDescent="0.4">
      <c r="A18" s="21" t="s">
        <v>176</v>
      </c>
      <c r="B18" s="22" t="s">
        <v>12</v>
      </c>
      <c r="C18" s="23">
        <v>13366</v>
      </c>
      <c r="D18" s="23">
        <v>14703</v>
      </c>
      <c r="E18" s="23">
        <f>SUM(D18-C18)</f>
        <v>1337</v>
      </c>
      <c r="F18" s="24">
        <v>3.84</v>
      </c>
      <c r="G18" s="24">
        <v>50</v>
      </c>
      <c r="H18" s="23">
        <f>SUM(F18*G18)+(F19*G19)</f>
        <v>8814.9</v>
      </c>
      <c r="I18" s="23">
        <v>9927.1</v>
      </c>
      <c r="J18" s="23">
        <v>9927.1</v>
      </c>
      <c r="K18" s="25">
        <f>SUM(H18+I18-J18)</f>
        <v>8814.9</v>
      </c>
    </row>
    <row r="19" spans="1:11" s="1" customFormat="1" x14ac:dyDescent="0.4">
      <c r="A19" s="21"/>
      <c r="B19" s="22"/>
      <c r="C19" s="23"/>
      <c r="D19" s="23"/>
      <c r="E19" s="23"/>
      <c r="F19" s="24">
        <v>6.7</v>
      </c>
      <c r="G19" s="24">
        <v>1287</v>
      </c>
      <c r="H19" s="23"/>
      <c r="I19" s="23"/>
      <c r="J19" s="23"/>
      <c r="K19" s="25"/>
    </row>
    <row r="20" spans="1:11" s="1" customFormat="1" x14ac:dyDescent="0.4">
      <c r="A20" s="21" t="s">
        <v>177</v>
      </c>
      <c r="B20" s="22" t="s">
        <v>13</v>
      </c>
      <c r="C20" s="23">
        <v>112</v>
      </c>
      <c r="D20" s="23">
        <v>112</v>
      </c>
      <c r="E20" s="23">
        <f>SUM(D20-C20)</f>
        <v>0</v>
      </c>
      <c r="F20" s="24">
        <v>3.84</v>
      </c>
      <c r="G20" s="24">
        <v>0</v>
      </c>
      <c r="H20" s="23">
        <f>SUM(F20*G20)+(F21*G21)</f>
        <v>0</v>
      </c>
      <c r="I20" s="23">
        <v>11.85</v>
      </c>
      <c r="J20" s="23">
        <v>0</v>
      </c>
      <c r="K20" s="25">
        <f>SUM(H20+I20-J20)</f>
        <v>11.85</v>
      </c>
    </row>
    <row r="21" spans="1:11" s="1" customFormat="1" x14ac:dyDescent="0.4">
      <c r="A21" s="21"/>
      <c r="B21" s="22"/>
      <c r="C21" s="23"/>
      <c r="D21" s="23"/>
      <c r="E21" s="23"/>
      <c r="F21" s="24">
        <v>6.7</v>
      </c>
      <c r="G21" s="24"/>
      <c r="H21" s="23"/>
      <c r="I21" s="23"/>
      <c r="J21" s="23"/>
      <c r="K21" s="25"/>
    </row>
    <row r="22" spans="1:11" s="1" customFormat="1" x14ac:dyDescent="0.4">
      <c r="A22" s="21" t="s">
        <v>178</v>
      </c>
      <c r="B22" s="22" t="s">
        <v>14</v>
      </c>
      <c r="C22" s="23">
        <v>1329</v>
      </c>
      <c r="D22" s="23">
        <v>1329</v>
      </c>
      <c r="E22" s="23">
        <f>SUM(D22-C22)</f>
        <v>0</v>
      </c>
      <c r="F22" s="24">
        <v>3.84</v>
      </c>
      <c r="G22" s="24">
        <v>0</v>
      </c>
      <c r="H22" s="23">
        <f>SUM(F22*G22)+(F23*G23)</f>
        <v>0</v>
      </c>
      <c r="I22" s="23">
        <v>297.64</v>
      </c>
      <c r="J22" s="23">
        <v>0</v>
      </c>
      <c r="K22" s="25">
        <f>SUM(H22+I22-J22)</f>
        <v>297.64</v>
      </c>
    </row>
    <row r="23" spans="1:11" s="1" customFormat="1" x14ac:dyDescent="0.4">
      <c r="A23" s="21"/>
      <c r="B23" s="22"/>
      <c r="C23" s="23"/>
      <c r="D23" s="23"/>
      <c r="E23" s="23"/>
      <c r="F23" s="24">
        <v>6.7</v>
      </c>
      <c r="G23" s="24">
        <v>0</v>
      </c>
      <c r="H23" s="23"/>
      <c r="I23" s="23"/>
      <c r="J23" s="23"/>
      <c r="K23" s="25"/>
    </row>
    <row r="24" spans="1:11" s="1" customFormat="1" x14ac:dyDescent="0.4">
      <c r="A24" s="26" t="s">
        <v>179</v>
      </c>
      <c r="B24" s="27" t="s">
        <v>15</v>
      </c>
      <c r="C24" s="28">
        <v>0</v>
      </c>
      <c r="D24" s="28">
        <v>0</v>
      </c>
      <c r="E24" s="28">
        <f>SUM(D24-C24)</f>
        <v>0</v>
      </c>
      <c r="F24" s="30">
        <v>0</v>
      </c>
      <c r="G24" s="30"/>
      <c r="H24" s="28">
        <v>0</v>
      </c>
      <c r="I24" s="28">
        <v>0</v>
      </c>
      <c r="J24" s="28">
        <v>0</v>
      </c>
      <c r="K24" s="29">
        <f>SUM(H24+I24-J24)</f>
        <v>0</v>
      </c>
    </row>
    <row r="25" spans="1:11" s="1" customFormat="1" x14ac:dyDescent="0.4">
      <c r="A25" s="21" t="s">
        <v>180</v>
      </c>
      <c r="B25" s="22" t="s">
        <v>16</v>
      </c>
      <c r="C25" s="23">
        <v>1536</v>
      </c>
      <c r="D25" s="23">
        <v>1536</v>
      </c>
      <c r="E25" s="23">
        <f>SUM(D25-C25)</f>
        <v>0</v>
      </c>
      <c r="F25" s="24">
        <v>3.84</v>
      </c>
      <c r="G25" s="24">
        <v>0</v>
      </c>
      <c r="H25" s="23">
        <f>SUM(F25*G25)+(F26*G26)</f>
        <v>0</v>
      </c>
      <c r="I25" s="23">
        <v>1073.72</v>
      </c>
      <c r="J25" s="23">
        <v>0</v>
      </c>
      <c r="K25" s="25">
        <f>SUM(H25+I25-J25)</f>
        <v>1073.72</v>
      </c>
    </row>
    <row r="26" spans="1:11" s="1" customFormat="1" x14ac:dyDescent="0.4">
      <c r="A26" s="21"/>
      <c r="B26" s="22"/>
      <c r="C26" s="23"/>
      <c r="D26" s="23"/>
      <c r="E26" s="23"/>
      <c r="F26" s="24">
        <v>6.7</v>
      </c>
      <c r="G26" s="24">
        <v>0</v>
      </c>
      <c r="H26" s="23"/>
      <c r="I26" s="23"/>
      <c r="J26" s="23"/>
      <c r="K26" s="25"/>
    </row>
    <row r="27" spans="1:11" s="31" customFormat="1" x14ac:dyDescent="0.4">
      <c r="A27" s="26" t="s">
        <v>181</v>
      </c>
      <c r="B27" s="27" t="s">
        <v>17</v>
      </c>
      <c r="C27" s="28">
        <v>0</v>
      </c>
      <c r="D27" s="28">
        <v>0</v>
      </c>
      <c r="E27" s="28">
        <v>0</v>
      </c>
      <c r="F27" s="30">
        <v>0</v>
      </c>
      <c r="G27" s="30"/>
      <c r="H27" s="28">
        <v>0</v>
      </c>
      <c r="I27" s="28">
        <v>0</v>
      </c>
      <c r="J27" s="28">
        <v>0</v>
      </c>
      <c r="K27" s="29">
        <f>SUM(H27+I27-J27)</f>
        <v>0</v>
      </c>
    </row>
    <row r="28" spans="1:11" s="1" customFormat="1" x14ac:dyDescent="0.4">
      <c r="A28" s="21" t="s">
        <v>182</v>
      </c>
      <c r="B28" s="22" t="s">
        <v>18</v>
      </c>
      <c r="C28" s="23">
        <v>2074</v>
      </c>
      <c r="D28" s="23">
        <v>2074</v>
      </c>
      <c r="E28" s="23">
        <f>SUM(D28-C28)</f>
        <v>0</v>
      </c>
      <c r="F28" s="24">
        <v>3.84</v>
      </c>
      <c r="G28" s="24">
        <v>0</v>
      </c>
      <c r="H28" s="23">
        <f>SUM(F28*G28)+(F29*G29)</f>
        <v>0</v>
      </c>
      <c r="I28" s="23">
        <v>0</v>
      </c>
      <c r="J28" s="23">
        <v>0</v>
      </c>
      <c r="K28" s="25">
        <f>SUM(H28+I28-J28)</f>
        <v>0</v>
      </c>
    </row>
    <row r="29" spans="1:11" s="1" customFormat="1" x14ac:dyDescent="0.4">
      <c r="A29" s="21"/>
      <c r="B29" s="22"/>
      <c r="C29" s="23"/>
      <c r="D29" s="23"/>
      <c r="E29" s="23"/>
      <c r="F29" s="24">
        <v>6.7</v>
      </c>
      <c r="G29" s="24"/>
      <c r="H29" s="23"/>
      <c r="I29" s="23"/>
      <c r="J29" s="23"/>
      <c r="K29" s="25"/>
    </row>
    <row r="30" spans="1:11" s="1" customFormat="1" x14ac:dyDescent="0.4">
      <c r="A30" s="21" t="s">
        <v>183</v>
      </c>
      <c r="B30" s="22" t="s">
        <v>19</v>
      </c>
      <c r="C30" s="23">
        <v>916</v>
      </c>
      <c r="D30" s="23">
        <v>916</v>
      </c>
      <c r="E30" s="23">
        <f>SUM(D30-C30)</f>
        <v>0</v>
      </c>
      <c r="F30" s="24">
        <v>3.84</v>
      </c>
      <c r="G30" s="24">
        <v>0</v>
      </c>
      <c r="H30" s="23">
        <f>SUM(F30*G30)+(F31*G31)</f>
        <v>0</v>
      </c>
      <c r="I30" s="23">
        <v>-0.72</v>
      </c>
      <c r="J30" s="23">
        <v>0</v>
      </c>
      <c r="K30" s="25">
        <f>SUM(H30+I30-J30)</f>
        <v>-0.72</v>
      </c>
    </row>
    <row r="31" spans="1:11" s="1" customFormat="1" x14ac:dyDescent="0.4">
      <c r="A31" s="21"/>
      <c r="B31" s="22"/>
      <c r="C31" s="23"/>
      <c r="D31" s="23"/>
      <c r="E31" s="23"/>
      <c r="F31" s="24">
        <v>6.7</v>
      </c>
      <c r="G31" s="24">
        <v>0</v>
      </c>
      <c r="H31" s="23"/>
      <c r="I31" s="23"/>
      <c r="J31" s="23"/>
      <c r="K31" s="25"/>
    </row>
    <row r="32" spans="1:11" s="1" customFormat="1" x14ac:dyDescent="0.4">
      <c r="A32" s="21" t="s">
        <v>20</v>
      </c>
      <c r="B32" s="22" t="s">
        <v>12</v>
      </c>
      <c r="C32" s="23">
        <v>67661</v>
      </c>
      <c r="D32" s="23">
        <v>68636</v>
      </c>
      <c r="E32" s="23">
        <f>SUM(D32-C32)</f>
        <v>975</v>
      </c>
      <c r="F32" s="24">
        <v>3.84</v>
      </c>
      <c r="G32" s="24">
        <v>100</v>
      </c>
      <c r="H32" s="23">
        <f>SUM(F32*G32)+(F33*G33)</f>
        <v>6246.5</v>
      </c>
      <c r="I32" s="13">
        <v>7238.1</v>
      </c>
      <c r="J32" s="13">
        <v>7238.1</v>
      </c>
      <c r="K32" s="25">
        <f>SUM(H32+I32-J32)</f>
        <v>6246.5</v>
      </c>
    </row>
    <row r="33" spans="1:11" s="1" customFormat="1" x14ac:dyDescent="0.4">
      <c r="A33" s="21"/>
      <c r="B33" s="22"/>
      <c r="C33" s="23"/>
      <c r="D33" s="23"/>
      <c r="E33" s="23"/>
      <c r="F33" s="24">
        <v>6.7</v>
      </c>
      <c r="G33" s="24">
        <v>875</v>
      </c>
      <c r="H33" s="23"/>
      <c r="I33" s="15"/>
      <c r="J33" s="15"/>
      <c r="K33" s="25"/>
    </row>
    <row r="34" spans="1:11" s="1" customFormat="1" ht="14.8" customHeight="1" x14ac:dyDescent="0.4">
      <c r="A34" s="21" t="s">
        <v>21</v>
      </c>
      <c r="B34" s="22" t="s">
        <v>22</v>
      </c>
      <c r="C34" s="23">
        <v>155</v>
      </c>
      <c r="D34" s="23">
        <v>155</v>
      </c>
      <c r="E34" s="23">
        <f>SUM(D34-C34)</f>
        <v>0</v>
      </c>
      <c r="F34" s="24">
        <v>3.84</v>
      </c>
      <c r="G34" s="24">
        <v>0</v>
      </c>
      <c r="H34" s="23">
        <f>SUM(F34*G34)+(F35*G35)</f>
        <v>0</v>
      </c>
      <c r="I34" s="23">
        <v>-37.01</v>
      </c>
      <c r="J34" s="23">
        <v>0</v>
      </c>
      <c r="K34" s="25">
        <f>SUM(H34+I34-J34)</f>
        <v>-37.01</v>
      </c>
    </row>
    <row r="35" spans="1:11" s="1" customFormat="1" ht="15.9" customHeight="1" x14ac:dyDescent="0.4">
      <c r="A35" s="21"/>
      <c r="B35" s="22"/>
      <c r="C35" s="23"/>
      <c r="D35" s="23"/>
      <c r="E35" s="23"/>
      <c r="F35" s="24">
        <v>6.7</v>
      </c>
      <c r="G35" s="24"/>
      <c r="H35" s="23"/>
      <c r="I35" s="23"/>
      <c r="J35" s="23"/>
      <c r="K35" s="25"/>
    </row>
    <row r="36" spans="1:11" s="1" customFormat="1" x14ac:dyDescent="0.4">
      <c r="A36" s="21" t="s">
        <v>23</v>
      </c>
      <c r="B36" s="22" t="s">
        <v>24</v>
      </c>
      <c r="C36" s="23">
        <v>4595</v>
      </c>
      <c r="D36" s="23">
        <v>4724</v>
      </c>
      <c r="E36" s="23">
        <f>SUM(D36-C36)</f>
        <v>129</v>
      </c>
      <c r="F36" s="24">
        <v>3.84</v>
      </c>
      <c r="G36" s="24">
        <v>100</v>
      </c>
      <c r="H36" s="23">
        <f>SUM(F36*G36)+(F37*G37)</f>
        <v>578.29999999999995</v>
      </c>
      <c r="I36" s="23">
        <v>4256.5200000000004</v>
      </c>
      <c r="J36" s="23">
        <v>5000</v>
      </c>
      <c r="K36" s="25">
        <f>SUM(H36+I36-J36)</f>
        <v>-165.17999999999938</v>
      </c>
    </row>
    <row r="37" spans="1:11" s="1" customFormat="1" x14ac:dyDescent="0.4">
      <c r="A37" s="21"/>
      <c r="B37" s="22"/>
      <c r="C37" s="23"/>
      <c r="D37" s="23"/>
      <c r="E37" s="23"/>
      <c r="F37" s="24">
        <v>6.7</v>
      </c>
      <c r="G37" s="24">
        <v>29</v>
      </c>
      <c r="H37" s="23"/>
      <c r="I37" s="23"/>
      <c r="J37" s="23"/>
      <c r="K37" s="25"/>
    </row>
    <row r="38" spans="1:11" s="1" customFormat="1" ht="14.8" customHeight="1" x14ac:dyDescent="0.4">
      <c r="A38" s="21" t="s">
        <v>184</v>
      </c>
      <c r="B38" s="22" t="s">
        <v>25</v>
      </c>
      <c r="C38" s="23">
        <v>176</v>
      </c>
      <c r="D38" s="23">
        <v>176</v>
      </c>
      <c r="E38" s="23">
        <f>SUM(D38-C38)</f>
        <v>0</v>
      </c>
      <c r="F38" s="24">
        <v>3.84</v>
      </c>
      <c r="G38" s="24">
        <v>0</v>
      </c>
      <c r="H38" s="23">
        <f>SUM(F38*G38)+(F39*G39)</f>
        <v>0</v>
      </c>
      <c r="I38" s="23">
        <v>-253.82</v>
      </c>
      <c r="J38" s="23">
        <v>0</v>
      </c>
      <c r="K38" s="25">
        <f>SUM(H38+I38-J38)</f>
        <v>-253.82</v>
      </c>
    </row>
    <row r="39" spans="1:11" s="1" customFormat="1" ht="13.5" customHeight="1" x14ac:dyDescent="0.4">
      <c r="A39" s="21"/>
      <c r="B39" s="22"/>
      <c r="C39" s="23"/>
      <c r="D39" s="23"/>
      <c r="E39" s="23"/>
      <c r="F39" s="24">
        <v>6.7</v>
      </c>
      <c r="G39" s="24">
        <v>0</v>
      </c>
      <c r="H39" s="23"/>
      <c r="I39" s="23"/>
      <c r="J39" s="23"/>
      <c r="K39" s="25"/>
    </row>
    <row r="40" spans="1:11" s="1" customFormat="1" x14ac:dyDescent="0.4">
      <c r="A40" s="21" t="s">
        <v>26</v>
      </c>
      <c r="B40" s="22" t="s">
        <v>27</v>
      </c>
      <c r="C40" s="23">
        <v>32</v>
      </c>
      <c r="D40" s="23">
        <v>32</v>
      </c>
      <c r="E40" s="23">
        <f>SUM(D40-C40)</f>
        <v>0</v>
      </c>
      <c r="F40" s="24">
        <v>3.84</v>
      </c>
      <c r="G40" s="24">
        <v>0</v>
      </c>
      <c r="H40" s="23">
        <f>SUM(F40*G40)+(F41*G41)</f>
        <v>0</v>
      </c>
      <c r="I40" s="23">
        <v>30.59</v>
      </c>
      <c r="J40" s="23">
        <v>0</v>
      </c>
      <c r="K40" s="25">
        <f>SUM(H40+I40-J40)</f>
        <v>30.59</v>
      </c>
    </row>
    <row r="41" spans="1:11" s="1" customFormat="1" x14ac:dyDescent="0.4">
      <c r="A41" s="21"/>
      <c r="B41" s="22"/>
      <c r="C41" s="23"/>
      <c r="D41" s="23"/>
      <c r="E41" s="23"/>
      <c r="F41" s="24">
        <v>6.7</v>
      </c>
      <c r="G41" s="24"/>
      <c r="H41" s="23"/>
      <c r="I41" s="23"/>
      <c r="J41" s="23"/>
      <c r="K41" s="25"/>
    </row>
    <row r="42" spans="1:11" s="1" customFormat="1" x14ac:dyDescent="0.4">
      <c r="A42" s="21" t="s">
        <v>185</v>
      </c>
      <c r="B42" s="22" t="s">
        <v>28</v>
      </c>
      <c r="C42" s="23">
        <v>801</v>
      </c>
      <c r="D42" s="23">
        <v>1080</v>
      </c>
      <c r="E42" s="23">
        <f>SUM(D42-C42)</f>
        <v>279</v>
      </c>
      <c r="F42" s="24">
        <v>3.84</v>
      </c>
      <c r="G42" s="24">
        <v>50</v>
      </c>
      <c r="H42" s="23">
        <f>SUM(F42*G42)+(F43*G43)</f>
        <v>1726.3</v>
      </c>
      <c r="I42" s="13">
        <v>3637.8</v>
      </c>
      <c r="J42" s="23">
        <v>3700</v>
      </c>
      <c r="K42" s="25">
        <f>SUM(H42+I42-J42)</f>
        <v>1664.1000000000004</v>
      </c>
    </row>
    <row r="43" spans="1:11" s="1" customFormat="1" x14ac:dyDescent="0.4">
      <c r="A43" s="21"/>
      <c r="B43" s="22"/>
      <c r="C43" s="23"/>
      <c r="D43" s="23"/>
      <c r="E43" s="23"/>
      <c r="F43" s="24">
        <v>6.7</v>
      </c>
      <c r="G43" s="24">
        <v>229</v>
      </c>
      <c r="H43" s="23"/>
      <c r="I43" s="15"/>
      <c r="J43" s="23"/>
      <c r="K43" s="25"/>
    </row>
    <row r="44" spans="1:11" s="1" customFormat="1" ht="14.8" customHeight="1" x14ac:dyDescent="0.4">
      <c r="A44" s="21" t="s">
        <v>186</v>
      </c>
      <c r="B44" s="22" t="s">
        <v>29</v>
      </c>
      <c r="C44" s="23">
        <v>190</v>
      </c>
      <c r="D44" s="23">
        <v>190</v>
      </c>
      <c r="E44" s="23">
        <f>SUM(D44-C44)</f>
        <v>0</v>
      </c>
      <c r="F44" s="24">
        <v>3.71</v>
      </c>
      <c r="G44" s="24">
        <v>0</v>
      </c>
      <c r="H44" s="23">
        <f>SUM(F44*G44)+(F45*G45)</f>
        <v>0</v>
      </c>
      <c r="I44" s="23">
        <v>-906.89</v>
      </c>
      <c r="J44" s="23">
        <v>0</v>
      </c>
      <c r="K44" s="25">
        <f>SUM(H44+I44-J44)</f>
        <v>-906.89</v>
      </c>
    </row>
    <row r="45" spans="1:11" s="1" customFormat="1" ht="13.75" customHeight="1" x14ac:dyDescent="0.4">
      <c r="A45" s="21"/>
      <c r="B45" s="22"/>
      <c r="C45" s="23"/>
      <c r="D45" s="23"/>
      <c r="E45" s="23"/>
      <c r="F45" s="24">
        <v>3.84</v>
      </c>
      <c r="G45" s="24">
        <v>0</v>
      </c>
      <c r="H45" s="23"/>
      <c r="I45" s="23"/>
      <c r="J45" s="23"/>
      <c r="K45" s="25"/>
    </row>
    <row r="46" spans="1:11" s="1" customFormat="1" x14ac:dyDescent="0.4">
      <c r="A46" s="21" t="s">
        <v>187</v>
      </c>
      <c r="B46" s="22" t="s">
        <v>30</v>
      </c>
      <c r="C46" s="23">
        <v>19948</v>
      </c>
      <c r="D46" s="23">
        <v>20316</v>
      </c>
      <c r="E46" s="23">
        <f>SUM(D46-C46)</f>
        <v>368</v>
      </c>
      <c r="F46" s="24">
        <v>3.84</v>
      </c>
      <c r="G46" s="24">
        <v>50</v>
      </c>
      <c r="H46" s="23">
        <f>SUM(F46*G46)+(F47*G47)</f>
        <v>2322.6</v>
      </c>
      <c r="I46" s="23">
        <v>2714.25</v>
      </c>
      <c r="J46" s="23">
        <v>2700</v>
      </c>
      <c r="K46" s="25">
        <f>SUM(H46+I46-J46)</f>
        <v>2336.8500000000004</v>
      </c>
    </row>
    <row r="47" spans="1:11" s="1" customFormat="1" x14ac:dyDescent="0.4">
      <c r="A47" s="21"/>
      <c r="B47" s="22"/>
      <c r="C47" s="23"/>
      <c r="D47" s="23"/>
      <c r="E47" s="23"/>
      <c r="F47" s="24">
        <v>6.7</v>
      </c>
      <c r="G47" s="24">
        <v>318</v>
      </c>
      <c r="H47" s="23"/>
      <c r="I47" s="23"/>
      <c r="J47" s="23"/>
      <c r="K47" s="25"/>
    </row>
    <row r="48" spans="1:11" s="1" customFormat="1" x14ac:dyDescent="0.4">
      <c r="A48" s="21" t="s">
        <v>188</v>
      </c>
      <c r="B48" s="22" t="s">
        <v>31</v>
      </c>
      <c r="C48" s="23">
        <v>7006</v>
      </c>
      <c r="D48" s="23">
        <v>7015</v>
      </c>
      <c r="E48" s="23">
        <f>SUM(D48-C48)</f>
        <v>9</v>
      </c>
      <c r="F48" s="24">
        <v>3.84</v>
      </c>
      <c r="G48" s="24">
        <v>9</v>
      </c>
      <c r="H48" s="23">
        <f>SUM(F48*G48)+(F49*G49)</f>
        <v>34.56</v>
      </c>
      <c r="I48" s="23">
        <v>1795.17</v>
      </c>
      <c r="J48" s="23">
        <v>1800</v>
      </c>
      <c r="K48" s="25">
        <f>SUM(H48+I48-J48)</f>
        <v>29.730000000000018</v>
      </c>
    </row>
    <row r="49" spans="1:11" s="1" customFormat="1" x14ac:dyDescent="0.4">
      <c r="A49" s="21"/>
      <c r="B49" s="22"/>
      <c r="C49" s="23"/>
      <c r="D49" s="23"/>
      <c r="E49" s="23"/>
      <c r="F49" s="24">
        <v>6.7</v>
      </c>
      <c r="G49" s="24">
        <v>0</v>
      </c>
      <c r="H49" s="23"/>
      <c r="I49" s="23"/>
      <c r="J49" s="23"/>
      <c r="K49" s="25"/>
    </row>
    <row r="50" spans="1:11" s="1" customFormat="1" ht="14.8" customHeight="1" x14ac:dyDescent="0.4">
      <c r="A50" s="21" t="s">
        <v>189</v>
      </c>
      <c r="B50" s="22" t="s">
        <v>32</v>
      </c>
      <c r="C50" s="23">
        <v>394</v>
      </c>
      <c r="D50" s="23">
        <v>394</v>
      </c>
      <c r="E50" s="23">
        <f>SUM(D50-C50)</f>
        <v>0</v>
      </c>
      <c r="F50" s="24">
        <v>3.84</v>
      </c>
      <c r="G50" s="24">
        <v>0</v>
      </c>
      <c r="H50" s="23">
        <f>SUM(F50*G50)+(F51*G51)</f>
        <v>0</v>
      </c>
      <c r="I50" s="23">
        <v>0</v>
      </c>
      <c r="J50" s="23">
        <v>0</v>
      </c>
      <c r="K50" s="25">
        <f>SUM(H50+I50-J50)</f>
        <v>0</v>
      </c>
    </row>
    <row r="51" spans="1:11" s="1" customFormat="1" ht="12.55" customHeight="1" x14ac:dyDescent="0.4">
      <c r="A51" s="21"/>
      <c r="B51" s="22"/>
      <c r="C51" s="23"/>
      <c r="D51" s="23"/>
      <c r="E51" s="23"/>
      <c r="F51" s="24">
        <v>6.7</v>
      </c>
      <c r="G51" s="24">
        <v>0</v>
      </c>
      <c r="H51" s="23"/>
      <c r="I51" s="23"/>
      <c r="J51" s="23"/>
      <c r="K51" s="25"/>
    </row>
    <row r="52" spans="1:11" s="1" customFormat="1" x14ac:dyDescent="0.4">
      <c r="A52" s="21" t="s">
        <v>190</v>
      </c>
      <c r="B52" s="22" t="s">
        <v>33</v>
      </c>
      <c r="C52" s="23">
        <v>2628</v>
      </c>
      <c r="D52" s="23">
        <v>2628</v>
      </c>
      <c r="E52" s="23">
        <f>SUM(D52-C52)</f>
        <v>0</v>
      </c>
      <c r="F52" s="24">
        <v>3.84</v>
      </c>
      <c r="G52" s="24">
        <v>0</v>
      </c>
      <c r="H52" s="23">
        <f>SUM(F52*G52)+(F53*G53)</f>
        <v>0</v>
      </c>
      <c r="I52" s="23">
        <v>-110.88</v>
      </c>
      <c r="J52" s="23">
        <v>0</v>
      </c>
      <c r="K52" s="25">
        <f>SUM(H52+I52-J52)</f>
        <v>-110.88</v>
      </c>
    </row>
    <row r="53" spans="1:11" s="1" customFormat="1" x14ac:dyDescent="0.4">
      <c r="A53" s="21"/>
      <c r="B53" s="22"/>
      <c r="C53" s="23"/>
      <c r="D53" s="23"/>
      <c r="E53" s="23"/>
      <c r="F53" s="24">
        <v>6.7</v>
      </c>
      <c r="G53" s="24">
        <v>0</v>
      </c>
      <c r="H53" s="23"/>
      <c r="I53" s="23"/>
      <c r="J53" s="23"/>
      <c r="K53" s="25"/>
    </row>
    <row r="54" spans="1:11" s="1" customFormat="1" x14ac:dyDescent="0.4">
      <c r="A54" s="21" t="s">
        <v>191</v>
      </c>
      <c r="B54" s="22" t="s">
        <v>326</v>
      </c>
      <c r="C54" s="23">
        <v>14554</v>
      </c>
      <c r="D54" s="23">
        <v>15523</v>
      </c>
      <c r="E54" s="23">
        <f>SUM(D54-C54)</f>
        <v>969</v>
      </c>
      <c r="F54" s="24">
        <v>3.84</v>
      </c>
      <c r="G54" s="24">
        <v>50</v>
      </c>
      <c r="H54" s="23">
        <f>SUM(F54*G54)+(F55*G55)</f>
        <v>6349.3</v>
      </c>
      <c r="I54" s="23">
        <v>10607.56</v>
      </c>
      <c r="J54" s="23">
        <v>10000</v>
      </c>
      <c r="K54" s="25">
        <f>SUM(H54+I54-J54)</f>
        <v>6956.8600000000006</v>
      </c>
    </row>
    <row r="55" spans="1:11" s="1" customFormat="1" x14ac:dyDescent="0.4">
      <c r="A55" s="21"/>
      <c r="B55" s="22"/>
      <c r="C55" s="23"/>
      <c r="D55" s="23"/>
      <c r="E55" s="23"/>
      <c r="F55" s="24">
        <v>6.7</v>
      </c>
      <c r="G55" s="24">
        <v>919</v>
      </c>
      <c r="H55" s="23"/>
      <c r="I55" s="23"/>
      <c r="J55" s="23"/>
      <c r="K55" s="25"/>
    </row>
    <row r="56" spans="1:11" s="1" customFormat="1" x14ac:dyDescent="0.4">
      <c r="A56" s="21" t="s">
        <v>192</v>
      </c>
      <c r="B56" s="22" t="s">
        <v>34</v>
      </c>
      <c r="C56" s="23">
        <v>892</v>
      </c>
      <c r="D56" s="23">
        <v>892</v>
      </c>
      <c r="E56" s="23">
        <f>SUM(D56-C56)</f>
        <v>0</v>
      </c>
      <c r="F56" s="24">
        <v>3.84</v>
      </c>
      <c r="G56" s="24">
        <v>0</v>
      </c>
      <c r="H56" s="23">
        <f>SUM(F56*G56)+(F57*G57)</f>
        <v>0</v>
      </c>
      <c r="I56" s="23">
        <v>1382.07</v>
      </c>
      <c r="J56" s="23">
        <v>0</v>
      </c>
      <c r="K56" s="25">
        <f>SUM(H56+I56-J56)</f>
        <v>1382.07</v>
      </c>
    </row>
    <row r="57" spans="1:11" s="1" customFormat="1" x14ac:dyDescent="0.4">
      <c r="A57" s="21"/>
      <c r="B57" s="22"/>
      <c r="C57" s="23"/>
      <c r="D57" s="23"/>
      <c r="E57" s="23"/>
      <c r="F57" s="24">
        <v>6.7</v>
      </c>
      <c r="G57" s="24">
        <v>0</v>
      </c>
      <c r="H57" s="23"/>
      <c r="I57" s="23"/>
      <c r="J57" s="23"/>
      <c r="K57" s="25"/>
    </row>
    <row r="58" spans="1:11" s="1" customFormat="1" x14ac:dyDescent="0.4">
      <c r="A58" s="21" t="s">
        <v>35</v>
      </c>
      <c r="B58" s="22" t="s">
        <v>36</v>
      </c>
      <c r="C58" s="23">
        <v>1875</v>
      </c>
      <c r="D58" s="23">
        <v>1875</v>
      </c>
      <c r="E58" s="23">
        <f>SUM(D58-C58)</f>
        <v>0</v>
      </c>
      <c r="F58" s="24">
        <v>3.84</v>
      </c>
      <c r="G58" s="24">
        <v>0</v>
      </c>
      <c r="H58" s="23">
        <f>SUM(F58*G58)+(F59*G59)</f>
        <v>0</v>
      </c>
      <c r="I58" s="23">
        <v>-0.59</v>
      </c>
      <c r="J58" s="23">
        <v>0</v>
      </c>
      <c r="K58" s="25">
        <f>SUM(H58+I58-J58)</f>
        <v>-0.59</v>
      </c>
    </row>
    <row r="59" spans="1:11" s="1" customFormat="1" x14ac:dyDescent="0.4">
      <c r="A59" s="21"/>
      <c r="B59" s="22"/>
      <c r="C59" s="23"/>
      <c r="D59" s="23"/>
      <c r="E59" s="23"/>
      <c r="F59" s="24">
        <v>6.7</v>
      </c>
      <c r="G59" s="24">
        <v>0</v>
      </c>
      <c r="H59" s="23"/>
      <c r="I59" s="23"/>
      <c r="J59" s="23"/>
      <c r="K59" s="25"/>
    </row>
    <row r="60" spans="1:11" s="1" customFormat="1" x14ac:dyDescent="0.4">
      <c r="A60" s="21" t="s">
        <v>193</v>
      </c>
      <c r="B60" s="22" t="s">
        <v>37</v>
      </c>
      <c r="C60" s="23">
        <v>3145</v>
      </c>
      <c r="D60" s="23">
        <v>3237</v>
      </c>
      <c r="E60" s="23">
        <f>SUM(D60-C60)</f>
        <v>92</v>
      </c>
      <c r="F60" s="24">
        <v>3.84</v>
      </c>
      <c r="G60" s="24">
        <v>50</v>
      </c>
      <c r="H60" s="23">
        <f>SUM(F60*G60)+(F61*G61)</f>
        <v>473.40000000000003</v>
      </c>
      <c r="I60" s="23">
        <v>853.01</v>
      </c>
      <c r="J60" s="23">
        <v>850</v>
      </c>
      <c r="K60" s="25">
        <f>SUM(H60+I60-J60)</f>
        <v>476.41000000000008</v>
      </c>
    </row>
    <row r="61" spans="1:11" s="1" customFormat="1" x14ac:dyDescent="0.4">
      <c r="A61" s="21"/>
      <c r="B61" s="22"/>
      <c r="C61" s="23"/>
      <c r="D61" s="23"/>
      <c r="E61" s="23"/>
      <c r="F61" s="24">
        <v>6.7</v>
      </c>
      <c r="G61" s="24">
        <v>42</v>
      </c>
      <c r="H61" s="23"/>
      <c r="I61" s="23"/>
      <c r="J61" s="23"/>
      <c r="K61" s="25"/>
    </row>
    <row r="62" spans="1:11" s="1" customFormat="1" x14ac:dyDescent="0.4">
      <c r="A62" s="21" t="s">
        <v>194</v>
      </c>
      <c r="B62" s="22" t="s">
        <v>40</v>
      </c>
      <c r="C62" s="23">
        <v>11</v>
      </c>
      <c r="D62" s="23">
        <v>11</v>
      </c>
      <c r="E62" s="23">
        <f>SUM(D62-C62)</f>
        <v>0</v>
      </c>
      <c r="F62" s="24">
        <v>3.84</v>
      </c>
      <c r="G62" s="24">
        <v>0</v>
      </c>
      <c r="H62" s="23">
        <f>SUM(F62*G62)+(F63*G63)</f>
        <v>0</v>
      </c>
      <c r="I62" s="23">
        <v>0</v>
      </c>
      <c r="J62" s="23">
        <v>0</v>
      </c>
      <c r="K62" s="25">
        <f>SUM(H62+I62-J62)</f>
        <v>0</v>
      </c>
    </row>
    <row r="63" spans="1:11" s="1" customFormat="1" x14ac:dyDescent="0.4">
      <c r="A63" s="21"/>
      <c r="B63" s="22"/>
      <c r="C63" s="23"/>
      <c r="D63" s="23"/>
      <c r="E63" s="23"/>
      <c r="F63" s="24">
        <v>6.7</v>
      </c>
      <c r="G63" s="24"/>
      <c r="H63" s="23"/>
      <c r="I63" s="23"/>
      <c r="J63" s="23"/>
      <c r="K63" s="25"/>
    </row>
    <row r="64" spans="1:11" s="1" customFormat="1" ht="14.8" customHeight="1" x14ac:dyDescent="0.4">
      <c r="A64" s="21" t="s">
        <v>195</v>
      </c>
      <c r="B64" s="22" t="s">
        <v>39</v>
      </c>
      <c r="C64" s="32" t="s">
        <v>335</v>
      </c>
      <c r="D64" s="23">
        <v>0</v>
      </c>
      <c r="E64" s="23">
        <v>0</v>
      </c>
      <c r="F64" s="24">
        <v>3.84</v>
      </c>
      <c r="G64" s="24">
        <v>0</v>
      </c>
      <c r="H64" s="23">
        <f>SUM(F64*G64)+(F65*G65)</f>
        <v>0</v>
      </c>
      <c r="I64" s="23">
        <v>-4.3499999999999996</v>
      </c>
      <c r="J64" s="23">
        <v>0</v>
      </c>
      <c r="K64" s="25">
        <v>0</v>
      </c>
    </row>
    <row r="65" spans="1:11" s="1" customFormat="1" ht="27.55" customHeight="1" x14ac:dyDescent="0.4">
      <c r="A65" s="21"/>
      <c r="B65" s="22"/>
      <c r="C65" s="32"/>
      <c r="D65" s="23"/>
      <c r="E65" s="23"/>
      <c r="F65" s="24">
        <v>6.7</v>
      </c>
      <c r="G65" s="24"/>
      <c r="H65" s="23"/>
      <c r="I65" s="23"/>
      <c r="J65" s="23"/>
      <c r="K65" s="25"/>
    </row>
    <row r="66" spans="1:11" s="1" customFormat="1" x14ac:dyDescent="0.4">
      <c r="A66" s="21" t="s">
        <v>196</v>
      </c>
      <c r="B66" s="22" t="s">
        <v>38</v>
      </c>
      <c r="C66" s="23">
        <v>4790</v>
      </c>
      <c r="D66" s="23">
        <v>4790</v>
      </c>
      <c r="E66" s="23">
        <f>SUM(D66-C66)</f>
        <v>0</v>
      </c>
      <c r="F66" s="24">
        <v>3.84</v>
      </c>
      <c r="G66" s="24">
        <v>0</v>
      </c>
      <c r="H66" s="23">
        <f>SUM(F66*G66)+(F67*G67)</f>
        <v>0</v>
      </c>
      <c r="I66" s="23">
        <v>0</v>
      </c>
      <c r="J66" s="23">
        <v>0</v>
      </c>
      <c r="K66" s="25">
        <f>SUM(H66+I66-J66)</f>
        <v>0</v>
      </c>
    </row>
    <row r="67" spans="1:11" s="1" customFormat="1" x14ac:dyDescent="0.4">
      <c r="A67" s="21"/>
      <c r="B67" s="22"/>
      <c r="C67" s="23"/>
      <c r="D67" s="23"/>
      <c r="E67" s="23"/>
      <c r="F67" s="24">
        <v>6.7</v>
      </c>
      <c r="G67" s="24">
        <v>0</v>
      </c>
      <c r="H67" s="23"/>
      <c r="I67" s="23"/>
      <c r="J67" s="23"/>
      <c r="K67" s="25"/>
    </row>
    <row r="68" spans="1:11" s="1" customFormat="1" x14ac:dyDescent="0.4">
      <c r="A68" s="21" t="s">
        <v>197</v>
      </c>
      <c r="B68" s="22" t="s">
        <v>41</v>
      </c>
      <c r="C68" s="23">
        <v>2784</v>
      </c>
      <c r="D68" s="23">
        <v>3006</v>
      </c>
      <c r="E68" s="23">
        <f>SUM(D68-C68)</f>
        <v>222</v>
      </c>
      <c r="F68" s="24">
        <v>3.84</v>
      </c>
      <c r="G68" s="24">
        <v>50</v>
      </c>
      <c r="H68" s="23">
        <f>SUM(F68*G68)+(F69*G69)</f>
        <v>1344.4</v>
      </c>
      <c r="I68" s="33">
        <v>1598.72</v>
      </c>
      <c r="J68" s="23">
        <v>1978.92</v>
      </c>
      <c r="K68" s="25">
        <f>SUM(H68+I68-J68)</f>
        <v>964.19999999999982</v>
      </c>
    </row>
    <row r="69" spans="1:11" s="1" customFormat="1" x14ac:dyDescent="0.4">
      <c r="A69" s="21"/>
      <c r="B69" s="22"/>
      <c r="C69" s="23"/>
      <c r="D69" s="23"/>
      <c r="E69" s="23"/>
      <c r="F69" s="24">
        <v>6.7</v>
      </c>
      <c r="G69" s="24">
        <v>172</v>
      </c>
      <c r="H69" s="23"/>
      <c r="I69" s="34"/>
      <c r="J69" s="23"/>
      <c r="K69" s="25"/>
    </row>
    <row r="70" spans="1:11" s="1" customFormat="1" x14ac:dyDescent="0.4">
      <c r="A70" s="21" t="s">
        <v>197</v>
      </c>
      <c r="B70" s="22" t="s">
        <v>41</v>
      </c>
      <c r="C70" s="23">
        <v>122</v>
      </c>
      <c r="D70" s="23">
        <v>135</v>
      </c>
      <c r="E70" s="23">
        <f>SUM(D70-C70)</f>
        <v>13</v>
      </c>
      <c r="F70" s="24">
        <v>3.84</v>
      </c>
      <c r="G70" s="24">
        <v>0</v>
      </c>
      <c r="H70" s="23">
        <f>SUM(F70*G70)+(F71*G71)</f>
        <v>87.100000000000009</v>
      </c>
      <c r="I70" s="23">
        <v>21.08</v>
      </c>
      <c r="J70" s="23">
        <v>21.08</v>
      </c>
      <c r="K70" s="25">
        <f>SUM(H70+I70-J70)</f>
        <v>87.100000000000009</v>
      </c>
    </row>
    <row r="71" spans="1:11" s="1" customFormat="1" x14ac:dyDescent="0.4">
      <c r="A71" s="21"/>
      <c r="B71" s="22"/>
      <c r="C71" s="23"/>
      <c r="D71" s="23"/>
      <c r="E71" s="23"/>
      <c r="F71" s="24">
        <v>6.7</v>
      </c>
      <c r="G71" s="24">
        <v>13</v>
      </c>
      <c r="H71" s="23"/>
      <c r="I71" s="23"/>
      <c r="J71" s="23"/>
      <c r="K71" s="25"/>
    </row>
    <row r="72" spans="1:11" s="1" customFormat="1" x14ac:dyDescent="0.4">
      <c r="A72" s="21" t="s">
        <v>198</v>
      </c>
      <c r="B72" s="22" t="s">
        <v>43</v>
      </c>
      <c r="C72" s="23">
        <v>65</v>
      </c>
      <c r="D72" s="23">
        <v>65</v>
      </c>
      <c r="E72" s="23">
        <f>SUM(D72-C72)</f>
        <v>0</v>
      </c>
      <c r="F72" s="24">
        <v>3.84</v>
      </c>
      <c r="G72" s="24">
        <v>0</v>
      </c>
      <c r="H72" s="23">
        <f>SUM(F72*G72)+(F73*G73)</f>
        <v>0</v>
      </c>
      <c r="I72" s="23">
        <v>-96.36</v>
      </c>
      <c r="J72" s="23">
        <v>0</v>
      </c>
      <c r="K72" s="25">
        <f>SUM(H72+I72-J72)</f>
        <v>-96.36</v>
      </c>
    </row>
    <row r="73" spans="1:11" s="1" customFormat="1" x14ac:dyDescent="0.4">
      <c r="A73" s="21"/>
      <c r="B73" s="22"/>
      <c r="C73" s="23"/>
      <c r="D73" s="23"/>
      <c r="E73" s="23"/>
      <c r="F73" s="24">
        <v>6.7</v>
      </c>
      <c r="G73" s="24"/>
      <c r="H73" s="23"/>
      <c r="I73" s="23"/>
      <c r="J73" s="23"/>
      <c r="K73" s="25"/>
    </row>
    <row r="74" spans="1:11" s="1" customFormat="1" ht="14.8" customHeight="1" x14ac:dyDescent="0.4">
      <c r="A74" s="21" t="s">
        <v>199</v>
      </c>
      <c r="B74" s="22" t="s">
        <v>44</v>
      </c>
      <c r="C74" s="23">
        <v>766</v>
      </c>
      <c r="D74" s="23">
        <v>766</v>
      </c>
      <c r="E74" s="23">
        <f>SUM(D74-C74)</f>
        <v>0</v>
      </c>
      <c r="F74" s="24">
        <v>3.84</v>
      </c>
      <c r="G74" s="24">
        <v>0</v>
      </c>
      <c r="H74" s="23">
        <f>SUM(F74*G74)+(F75*G75)</f>
        <v>0</v>
      </c>
      <c r="I74" s="13">
        <v>5657.01</v>
      </c>
      <c r="J74" s="23">
        <v>0</v>
      </c>
      <c r="K74" s="25">
        <f>SUM(H74+I74-J74)</f>
        <v>5657.01</v>
      </c>
    </row>
    <row r="75" spans="1:11" s="1" customFormat="1" ht="15" customHeight="1" x14ac:dyDescent="0.4">
      <c r="A75" s="21"/>
      <c r="B75" s="22"/>
      <c r="C75" s="23"/>
      <c r="D75" s="23"/>
      <c r="E75" s="23"/>
      <c r="F75" s="24">
        <v>6.7</v>
      </c>
      <c r="G75" s="24">
        <v>0</v>
      </c>
      <c r="H75" s="23"/>
      <c r="I75" s="15"/>
      <c r="J75" s="23"/>
      <c r="K75" s="25"/>
    </row>
    <row r="76" spans="1:11" s="1" customFormat="1" x14ac:dyDescent="0.4">
      <c r="A76" s="21" t="s">
        <v>200</v>
      </c>
      <c r="B76" s="22" t="s">
        <v>42</v>
      </c>
      <c r="C76" s="23">
        <v>1058</v>
      </c>
      <c r="D76" s="23">
        <v>1058</v>
      </c>
      <c r="E76" s="23">
        <f>SUM(D76-C76)</f>
        <v>0</v>
      </c>
      <c r="F76" s="24">
        <v>3.84</v>
      </c>
      <c r="G76" s="24">
        <v>0</v>
      </c>
      <c r="H76" s="23">
        <f>SUM(F76*G76)+(F77*G77)</f>
        <v>0</v>
      </c>
      <c r="I76" s="23">
        <v>682.71</v>
      </c>
      <c r="J76" s="23">
        <v>0</v>
      </c>
      <c r="K76" s="25">
        <f>SUM(H76+I76-J76)</f>
        <v>682.71</v>
      </c>
    </row>
    <row r="77" spans="1:11" s="1" customFormat="1" x14ac:dyDescent="0.4">
      <c r="A77" s="21"/>
      <c r="B77" s="22"/>
      <c r="C77" s="23"/>
      <c r="D77" s="23"/>
      <c r="E77" s="23"/>
      <c r="F77" s="24">
        <v>6.7</v>
      </c>
      <c r="G77" s="24">
        <v>0</v>
      </c>
      <c r="H77" s="23"/>
      <c r="I77" s="23"/>
      <c r="J77" s="23"/>
      <c r="K77" s="25"/>
    </row>
    <row r="78" spans="1:11" s="1" customFormat="1" x14ac:dyDescent="0.4">
      <c r="A78" s="21" t="s">
        <v>201</v>
      </c>
      <c r="B78" s="22" t="s">
        <v>45</v>
      </c>
      <c r="C78" s="23">
        <v>10304</v>
      </c>
      <c r="D78" s="23">
        <v>12137</v>
      </c>
      <c r="E78" s="23">
        <f>SUM(D78-C78)</f>
        <v>1833</v>
      </c>
      <c r="F78" s="24">
        <v>3.84</v>
      </c>
      <c r="G78" s="24">
        <v>50</v>
      </c>
      <c r="H78" s="23">
        <f>SUM(F78*G78)+(F79*G79)</f>
        <v>12138.1</v>
      </c>
      <c r="I78" s="23">
        <v>16191.73</v>
      </c>
      <c r="J78" s="23">
        <v>14900</v>
      </c>
      <c r="K78" s="25">
        <f>SUM(H78+I78-J78)</f>
        <v>13429.830000000002</v>
      </c>
    </row>
    <row r="79" spans="1:11" s="1" customFormat="1" x14ac:dyDescent="0.4">
      <c r="A79" s="21"/>
      <c r="B79" s="22"/>
      <c r="C79" s="23"/>
      <c r="D79" s="23"/>
      <c r="E79" s="23"/>
      <c r="F79" s="24">
        <v>6.7</v>
      </c>
      <c r="G79" s="24">
        <v>1783</v>
      </c>
      <c r="H79" s="23"/>
      <c r="I79" s="23"/>
      <c r="J79" s="23"/>
      <c r="K79" s="25"/>
    </row>
    <row r="80" spans="1:11" s="1" customFormat="1" ht="14.8" customHeight="1" x14ac:dyDescent="0.4">
      <c r="A80" s="21" t="s">
        <v>202</v>
      </c>
      <c r="B80" s="22" t="s">
        <v>46</v>
      </c>
      <c r="C80" s="32" t="s">
        <v>330</v>
      </c>
      <c r="D80" s="23">
        <v>8</v>
      </c>
      <c r="E80" s="23">
        <v>0</v>
      </c>
      <c r="F80" s="24">
        <v>3.84</v>
      </c>
      <c r="G80" s="24"/>
      <c r="H80" s="23">
        <f>SUM(F80*G80)+(F81*G81)</f>
        <v>0</v>
      </c>
      <c r="I80" s="23">
        <v>-1000</v>
      </c>
      <c r="J80" s="23">
        <v>0</v>
      </c>
      <c r="K80" s="25">
        <f>SUM(H80+I80-J80)</f>
        <v>-1000</v>
      </c>
    </row>
    <row r="81" spans="1:11" s="1" customFormat="1" ht="30.9" customHeight="1" x14ac:dyDescent="0.4">
      <c r="A81" s="21"/>
      <c r="B81" s="22"/>
      <c r="C81" s="32"/>
      <c r="D81" s="23"/>
      <c r="E81" s="23"/>
      <c r="F81" s="24">
        <v>6.7</v>
      </c>
      <c r="G81" s="24"/>
      <c r="H81" s="23"/>
      <c r="I81" s="23"/>
      <c r="J81" s="23"/>
      <c r="K81" s="25"/>
    </row>
    <row r="82" spans="1:11" s="1" customFormat="1" x14ac:dyDescent="0.4">
      <c r="A82" s="21" t="s">
        <v>203</v>
      </c>
      <c r="B82" s="22" t="s">
        <v>47</v>
      </c>
      <c r="C82" s="23">
        <v>3631</v>
      </c>
      <c r="D82" s="23">
        <v>3699</v>
      </c>
      <c r="E82" s="23">
        <f>SUM(D82-C82)</f>
        <v>68</v>
      </c>
      <c r="F82" s="24">
        <v>3.84</v>
      </c>
      <c r="G82" s="24">
        <v>50</v>
      </c>
      <c r="H82" s="23">
        <f>SUM(F82*G82)+(F83*G83)</f>
        <v>312.60000000000002</v>
      </c>
      <c r="I82" s="23">
        <v>153.6</v>
      </c>
      <c r="J82" s="23">
        <v>153.6</v>
      </c>
      <c r="K82" s="25">
        <f>SUM(H82+I82-J82)</f>
        <v>312.60000000000002</v>
      </c>
    </row>
    <row r="83" spans="1:11" s="1" customFormat="1" x14ac:dyDescent="0.4">
      <c r="A83" s="21"/>
      <c r="B83" s="22"/>
      <c r="C83" s="23"/>
      <c r="D83" s="23"/>
      <c r="E83" s="23"/>
      <c r="F83" s="24">
        <v>6.7</v>
      </c>
      <c r="G83" s="24">
        <v>18</v>
      </c>
      <c r="H83" s="23"/>
      <c r="I83" s="23"/>
      <c r="J83" s="23"/>
      <c r="K83" s="25"/>
    </row>
    <row r="84" spans="1:11" s="1" customFormat="1" ht="0.45" customHeight="1" x14ac:dyDescent="0.4">
      <c r="A84" s="7" t="s">
        <v>204</v>
      </c>
      <c r="B84" s="10" t="s">
        <v>48</v>
      </c>
      <c r="C84" s="13">
        <v>131</v>
      </c>
      <c r="D84" s="13">
        <v>131</v>
      </c>
      <c r="E84" s="13">
        <f>SUM(D84-C84)</f>
        <v>0</v>
      </c>
      <c r="F84" s="19">
        <v>3.84</v>
      </c>
      <c r="G84" s="19">
        <v>0</v>
      </c>
      <c r="H84" s="13">
        <f>SUM(F84*G84)+(F86*G86)</f>
        <v>0</v>
      </c>
      <c r="I84" s="13">
        <v>-94.99</v>
      </c>
      <c r="J84" s="13">
        <v>0</v>
      </c>
      <c r="K84" s="16">
        <f>SUM(H84+I84-J84)</f>
        <v>-94.99</v>
      </c>
    </row>
    <row r="85" spans="1:11" s="1" customFormat="1" ht="13.3" customHeight="1" x14ac:dyDescent="0.4">
      <c r="A85" s="8"/>
      <c r="B85" s="11"/>
      <c r="C85" s="14"/>
      <c r="D85" s="14"/>
      <c r="E85" s="14"/>
      <c r="F85" s="20"/>
      <c r="G85" s="20"/>
      <c r="H85" s="14"/>
      <c r="I85" s="14"/>
      <c r="J85" s="14"/>
      <c r="K85" s="17"/>
    </row>
    <row r="86" spans="1:11" s="1" customFormat="1" ht="14.15" customHeight="1" x14ac:dyDescent="0.4">
      <c r="A86" s="9"/>
      <c r="B86" s="12"/>
      <c r="C86" s="15"/>
      <c r="D86" s="15"/>
      <c r="E86" s="15"/>
      <c r="F86" s="24">
        <v>6.7</v>
      </c>
      <c r="G86" s="24"/>
      <c r="H86" s="15"/>
      <c r="I86" s="15"/>
      <c r="J86" s="15"/>
      <c r="K86" s="18"/>
    </row>
    <row r="87" spans="1:11" s="1" customFormat="1" x14ac:dyDescent="0.4">
      <c r="A87" s="21" t="s">
        <v>205</v>
      </c>
      <c r="B87" s="22" t="s">
        <v>49</v>
      </c>
      <c r="C87" s="23">
        <v>3210</v>
      </c>
      <c r="D87" s="23">
        <v>3210</v>
      </c>
      <c r="E87" s="23">
        <f>SUM(D87-C87)</f>
        <v>0</v>
      </c>
      <c r="F87" s="24">
        <v>3.84</v>
      </c>
      <c r="G87" s="24">
        <v>0</v>
      </c>
      <c r="H87" s="23">
        <f>SUM(F87*G87)+(F88*G88)</f>
        <v>0</v>
      </c>
      <c r="I87" s="23">
        <v>34.56</v>
      </c>
      <c r="J87" s="23">
        <v>34.56</v>
      </c>
      <c r="K87" s="25">
        <f>SUM(H87+I87-J87)</f>
        <v>0</v>
      </c>
    </row>
    <row r="88" spans="1:11" s="1" customFormat="1" x14ac:dyDescent="0.4">
      <c r="A88" s="21"/>
      <c r="B88" s="22"/>
      <c r="C88" s="23"/>
      <c r="D88" s="23"/>
      <c r="E88" s="23"/>
      <c r="F88" s="24">
        <v>6.7</v>
      </c>
      <c r="G88" s="24">
        <v>0</v>
      </c>
      <c r="H88" s="23"/>
      <c r="I88" s="23"/>
      <c r="J88" s="23"/>
      <c r="K88" s="25"/>
    </row>
    <row r="89" spans="1:11" s="1" customFormat="1" x14ac:dyDescent="0.4">
      <c r="A89" s="21" t="s">
        <v>206</v>
      </c>
      <c r="B89" s="22" t="s">
        <v>337</v>
      </c>
      <c r="C89" s="23">
        <v>580</v>
      </c>
      <c r="D89" s="23">
        <v>580</v>
      </c>
      <c r="E89" s="23">
        <f>SUM(D89-C89)</f>
        <v>0</v>
      </c>
      <c r="F89" s="24">
        <v>3.84</v>
      </c>
      <c r="G89" s="24">
        <v>0</v>
      </c>
      <c r="H89" s="23">
        <f>SUM(F89*G89)+(F90*G90)</f>
        <v>0</v>
      </c>
      <c r="I89" s="23">
        <v>-0.36</v>
      </c>
      <c r="J89" s="23">
        <v>0</v>
      </c>
      <c r="K89" s="25">
        <f>SUM(H89+I89-J89)</f>
        <v>-0.36</v>
      </c>
    </row>
    <row r="90" spans="1:11" s="1" customFormat="1" x14ac:dyDescent="0.4">
      <c r="A90" s="21"/>
      <c r="B90" s="22"/>
      <c r="C90" s="23"/>
      <c r="D90" s="23"/>
      <c r="E90" s="23"/>
      <c r="F90" s="24">
        <v>6.7</v>
      </c>
      <c r="G90" s="24">
        <v>0</v>
      </c>
      <c r="H90" s="23"/>
      <c r="I90" s="23"/>
      <c r="J90" s="23"/>
      <c r="K90" s="25"/>
    </row>
    <row r="91" spans="1:11" s="1" customFormat="1" x14ac:dyDescent="0.4">
      <c r="A91" s="21" t="s">
        <v>207</v>
      </c>
      <c r="B91" s="22" t="s">
        <v>50</v>
      </c>
      <c r="C91" s="23">
        <v>172</v>
      </c>
      <c r="D91" s="23">
        <v>172</v>
      </c>
      <c r="E91" s="23">
        <f>SUM(D91-C91)</f>
        <v>0</v>
      </c>
      <c r="F91" s="24">
        <v>3.84</v>
      </c>
      <c r="G91" s="24">
        <v>0</v>
      </c>
      <c r="H91" s="23">
        <f>SUM(F91*G91)+(F92*G92)</f>
        <v>0</v>
      </c>
      <c r="I91" s="23">
        <v>142.08000000000001</v>
      </c>
      <c r="J91" s="23">
        <v>0</v>
      </c>
      <c r="K91" s="25">
        <f>SUM(H91+I91-J91)</f>
        <v>142.08000000000001</v>
      </c>
    </row>
    <row r="92" spans="1:11" s="1" customFormat="1" x14ac:dyDescent="0.4">
      <c r="A92" s="21"/>
      <c r="B92" s="22"/>
      <c r="C92" s="23"/>
      <c r="D92" s="23"/>
      <c r="E92" s="23"/>
      <c r="F92" s="24">
        <v>6.7</v>
      </c>
      <c r="G92" s="24">
        <v>0</v>
      </c>
      <c r="H92" s="23"/>
      <c r="I92" s="23"/>
      <c r="J92" s="23"/>
      <c r="K92" s="25"/>
    </row>
    <row r="93" spans="1:11" s="1" customFormat="1" x14ac:dyDescent="0.4">
      <c r="A93" s="21" t="s">
        <v>208</v>
      </c>
      <c r="B93" s="22" t="s">
        <v>51</v>
      </c>
      <c r="C93" s="23">
        <v>3203</v>
      </c>
      <c r="D93" s="23">
        <v>3203</v>
      </c>
      <c r="E93" s="23">
        <f>SUM(D93-C93)</f>
        <v>0</v>
      </c>
      <c r="F93" s="24">
        <v>3.84</v>
      </c>
      <c r="G93" s="24">
        <v>0</v>
      </c>
      <c r="H93" s="23">
        <f>SUM(F93*G93)+(F94*G94)</f>
        <v>0</v>
      </c>
      <c r="I93" s="13">
        <v>18.8</v>
      </c>
      <c r="J93" s="23">
        <v>20</v>
      </c>
      <c r="K93" s="25">
        <f>SUM(H93+I93-J93)</f>
        <v>-1.1999999999999993</v>
      </c>
    </row>
    <row r="94" spans="1:11" s="1" customFormat="1" x14ac:dyDescent="0.4">
      <c r="A94" s="21"/>
      <c r="B94" s="22"/>
      <c r="C94" s="23"/>
      <c r="D94" s="23"/>
      <c r="E94" s="23"/>
      <c r="F94" s="24">
        <v>6.7</v>
      </c>
      <c r="G94" s="24">
        <v>0</v>
      </c>
      <c r="H94" s="23"/>
      <c r="I94" s="15"/>
      <c r="J94" s="23"/>
      <c r="K94" s="25"/>
    </row>
    <row r="95" spans="1:11" s="1" customFormat="1" x14ac:dyDescent="0.4">
      <c r="A95" s="21" t="s">
        <v>209</v>
      </c>
      <c r="B95" s="22" t="s">
        <v>52</v>
      </c>
      <c r="C95" s="23">
        <v>692</v>
      </c>
      <c r="D95" s="23">
        <v>692</v>
      </c>
      <c r="E95" s="23">
        <f>SUM(D95-C95)</f>
        <v>0</v>
      </c>
      <c r="F95" s="24">
        <v>3.84</v>
      </c>
      <c r="G95" s="24">
        <v>0</v>
      </c>
      <c r="H95" s="23">
        <f>SUM(F95*G95)+(F96*G96)</f>
        <v>0</v>
      </c>
      <c r="I95" s="23">
        <v>653.64</v>
      </c>
      <c r="J95" s="23">
        <v>0</v>
      </c>
      <c r="K95" s="25">
        <f>SUM(H95+I95-J95)</f>
        <v>653.64</v>
      </c>
    </row>
    <row r="96" spans="1:11" s="1" customFormat="1" x14ac:dyDescent="0.4">
      <c r="A96" s="21"/>
      <c r="B96" s="22"/>
      <c r="C96" s="23"/>
      <c r="D96" s="23"/>
      <c r="E96" s="23"/>
      <c r="F96" s="24">
        <v>6.7</v>
      </c>
      <c r="G96" s="24">
        <v>0</v>
      </c>
      <c r="H96" s="23"/>
      <c r="I96" s="23"/>
      <c r="J96" s="23"/>
      <c r="K96" s="25"/>
    </row>
    <row r="97" spans="1:11" s="1" customFormat="1" x14ac:dyDescent="0.4">
      <c r="A97" s="21" t="s">
        <v>210</v>
      </c>
      <c r="B97" s="22" t="s">
        <v>53</v>
      </c>
      <c r="C97" s="23">
        <v>1448</v>
      </c>
      <c r="D97" s="23">
        <v>1448</v>
      </c>
      <c r="E97" s="23">
        <f>SUM(D97-C97)</f>
        <v>0</v>
      </c>
      <c r="F97" s="24">
        <v>3.84</v>
      </c>
      <c r="G97" s="24">
        <v>0</v>
      </c>
      <c r="H97" s="23">
        <f>SUM(F97*G97)+(F98*G98)</f>
        <v>0</v>
      </c>
      <c r="I97" s="23">
        <v>-3.3</v>
      </c>
      <c r="J97" s="23">
        <v>0</v>
      </c>
      <c r="K97" s="25">
        <f>SUM(H97+I97-J97)</f>
        <v>-3.3</v>
      </c>
    </row>
    <row r="98" spans="1:11" s="1" customFormat="1" x14ac:dyDescent="0.4">
      <c r="A98" s="21"/>
      <c r="B98" s="22"/>
      <c r="C98" s="23"/>
      <c r="D98" s="23"/>
      <c r="E98" s="23"/>
      <c r="F98" s="24">
        <v>6.7</v>
      </c>
      <c r="G98" s="24">
        <v>0</v>
      </c>
      <c r="H98" s="23"/>
      <c r="I98" s="23"/>
      <c r="J98" s="23"/>
      <c r="K98" s="25"/>
    </row>
    <row r="99" spans="1:11" s="1" customFormat="1" x14ac:dyDescent="0.4">
      <c r="A99" s="21" t="s">
        <v>211</v>
      </c>
      <c r="B99" s="22" t="s">
        <v>54</v>
      </c>
      <c r="C99" s="23">
        <v>442</v>
      </c>
      <c r="D99" s="23">
        <v>442</v>
      </c>
      <c r="E99" s="23">
        <f>SUM(D99-C99)</f>
        <v>0</v>
      </c>
      <c r="F99" s="24">
        <v>3.84</v>
      </c>
      <c r="G99" s="24">
        <v>0</v>
      </c>
      <c r="H99" s="23">
        <f>SUM(F99*G99)+(F100*G100)</f>
        <v>0</v>
      </c>
      <c r="I99" s="23">
        <v>307.77</v>
      </c>
      <c r="J99" s="23">
        <v>0</v>
      </c>
      <c r="K99" s="25">
        <f>SUM(H99+I99-J99)</f>
        <v>307.77</v>
      </c>
    </row>
    <row r="100" spans="1:11" s="1" customFormat="1" x14ac:dyDescent="0.4">
      <c r="A100" s="21"/>
      <c r="B100" s="22"/>
      <c r="C100" s="23"/>
      <c r="D100" s="23"/>
      <c r="E100" s="23"/>
      <c r="F100" s="24">
        <v>6.7</v>
      </c>
      <c r="G100" s="24">
        <v>0</v>
      </c>
      <c r="H100" s="23"/>
      <c r="I100" s="23"/>
      <c r="J100" s="23"/>
      <c r="K100" s="25"/>
    </row>
    <row r="101" spans="1:11" s="1" customFormat="1" x14ac:dyDescent="0.4">
      <c r="A101" s="21" t="s">
        <v>212</v>
      </c>
      <c r="B101" s="22" t="s">
        <v>55</v>
      </c>
      <c r="C101" s="23">
        <v>662</v>
      </c>
      <c r="D101" s="23">
        <v>662</v>
      </c>
      <c r="E101" s="23">
        <f>SUM(D101-C101)</f>
        <v>0</v>
      </c>
      <c r="F101" s="24">
        <v>3.84</v>
      </c>
      <c r="G101" s="24">
        <v>0</v>
      </c>
      <c r="H101" s="23">
        <f>SUM(F101*G101)+(F102*G102)</f>
        <v>0</v>
      </c>
      <c r="I101" s="23">
        <v>225.89</v>
      </c>
      <c r="J101" s="23">
        <v>0</v>
      </c>
      <c r="K101" s="25">
        <f>SUM(H101+I101-J101)</f>
        <v>225.89</v>
      </c>
    </row>
    <row r="102" spans="1:11" s="1" customFormat="1" x14ac:dyDescent="0.4">
      <c r="A102" s="21"/>
      <c r="B102" s="22"/>
      <c r="C102" s="23"/>
      <c r="D102" s="23"/>
      <c r="E102" s="23"/>
      <c r="F102" s="24">
        <v>6.7</v>
      </c>
      <c r="G102" s="24">
        <v>0</v>
      </c>
      <c r="H102" s="23"/>
      <c r="I102" s="23"/>
      <c r="J102" s="23"/>
      <c r="K102" s="25"/>
    </row>
    <row r="103" spans="1:11" s="1" customFormat="1" x14ac:dyDescent="0.4">
      <c r="A103" s="21" t="s">
        <v>213</v>
      </c>
      <c r="B103" s="22" t="s">
        <v>56</v>
      </c>
      <c r="C103" s="23">
        <v>689</v>
      </c>
      <c r="D103" s="23">
        <v>689</v>
      </c>
      <c r="E103" s="23">
        <f>SUM(D103-C103)</f>
        <v>0</v>
      </c>
      <c r="F103" s="24">
        <v>3.84</v>
      </c>
      <c r="G103" s="24">
        <v>0</v>
      </c>
      <c r="H103" s="23">
        <f>SUM(F103*G103)+(F104*G104)</f>
        <v>0</v>
      </c>
      <c r="I103" s="23">
        <v>84.32</v>
      </c>
      <c r="J103" s="23">
        <v>0</v>
      </c>
      <c r="K103" s="25">
        <f>SUM(H103+I103-J103)</f>
        <v>84.32</v>
      </c>
    </row>
    <row r="104" spans="1:11" s="1" customFormat="1" x14ac:dyDescent="0.4">
      <c r="A104" s="21"/>
      <c r="B104" s="22"/>
      <c r="C104" s="23"/>
      <c r="D104" s="23"/>
      <c r="E104" s="23"/>
      <c r="F104" s="24">
        <v>6.7</v>
      </c>
      <c r="G104" s="24"/>
      <c r="H104" s="23"/>
      <c r="I104" s="23"/>
      <c r="J104" s="23"/>
      <c r="K104" s="25"/>
    </row>
    <row r="105" spans="1:11" s="1" customFormat="1" x14ac:dyDescent="0.4">
      <c r="A105" s="21" t="s">
        <v>214</v>
      </c>
      <c r="B105" s="22" t="s">
        <v>57</v>
      </c>
      <c r="C105" s="23">
        <v>393</v>
      </c>
      <c r="D105" s="23">
        <v>393</v>
      </c>
      <c r="E105" s="23">
        <f>SUM(D105-C105)</f>
        <v>0</v>
      </c>
      <c r="F105" s="24">
        <v>3.84</v>
      </c>
      <c r="G105" s="24">
        <v>0</v>
      </c>
      <c r="H105" s="23">
        <f>SUM(F105*G105)+(F106*G106)</f>
        <v>0</v>
      </c>
      <c r="I105" s="23">
        <v>50.72</v>
      </c>
      <c r="J105" s="23">
        <v>0</v>
      </c>
      <c r="K105" s="25">
        <f>SUM(H105+I105-J105)</f>
        <v>50.72</v>
      </c>
    </row>
    <row r="106" spans="1:11" s="1" customFormat="1" x14ac:dyDescent="0.4">
      <c r="A106" s="21"/>
      <c r="B106" s="22"/>
      <c r="C106" s="23"/>
      <c r="D106" s="23"/>
      <c r="E106" s="23"/>
      <c r="F106" s="24">
        <v>6.7</v>
      </c>
      <c r="G106" s="24"/>
      <c r="H106" s="23"/>
      <c r="I106" s="23"/>
      <c r="J106" s="23"/>
      <c r="K106" s="25"/>
    </row>
    <row r="107" spans="1:11" s="1" customFormat="1" x14ac:dyDescent="0.4">
      <c r="A107" s="21" t="s">
        <v>215</v>
      </c>
      <c r="B107" s="22" t="s">
        <v>58</v>
      </c>
      <c r="C107" s="23">
        <v>1020</v>
      </c>
      <c r="D107" s="23">
        <v>1020</v>
      </c>
      <c r="E107" s="23">
        <f>SUM(D107-C107)</f>
        <v>0</v>
      </c>
      <c r="F107" s="24">
        <v>3.84</v>
      </c>
      <c r="G107" s="24">
        <v>0</v>
      </c>
      <c r="H107" s="23">
        <f>SUM(F107*G107)+(F108*G108)</f>
        <v>0</v>
      </c>
      <c r="I107" s="23">
        <v>3.84</v>
      </c>
      <c r="J107" s="23">
        <v>0</v>
      </c>
      <c r="K107" s="25">
        <f>SUM(H107+I107-J107)</f>
        <v>3.84</v>
      </c>
    </row>
    <row r="108" spans="1:11" s="1" customFormat="1" x14ac:dyDescent="0.4">
      <c r="A108" s="21"/>
      <c r="B108" s="22"/>
      <c r="C108" s="23"/>
      <c r="D108" s="23"/>
      <c r="E108" s="23"/>
      <c r="F108" s="24">
        <v>6.7</v>
      </c>
      <c r="G108" s="24">
        <v>0</v>
      </c>
      <c r="H108" s="23"/>
      <c r="I108" s="23"/>
      <c r="J108" s="23"/>
      <c r="K108" s="25"/>
    </row>
    <row r="109" spans="1:11" s="1" customFormat="1" x14ac:dyDescent="0.4">
      <c r="A109" s="21" t="s">
        <v>216</v>
      </c>
      <c r="B109" s="22" t="s">
        <v>59</v>
      </c>
      <c r="C109" s="23">
        <v>2069</v>
      </c>
      <c r="D109" s="23">
        <v>0</v>
      </c>
      <c r="E109" s="23">
        <f>SUM(D109-C109)</f>
        <v>-2069</v>
      </c>
      <c r="F109" s="24">
        <v>3.84</v>
      </c>
      <c r="G109" s="24">
        <v>0</v>
      </c>
      <c r="H109" s="23">
        <f>SUM(F109*G109)+(F110*G110)</f>
        <v>0</v>
      </c>
      <c r="I109" s="23">
        <v>-1255.24</v>
      </c>
      <c r="J109" s="23">
        <v>0</v>
      </c>
      <c r="K109" s="25">
        <f>SUM(H109+I109-J109)</f>
        <v>-1255.24</v>
      </c>
    </row>
    <row r="110" spans="1:11" s="1" customFormat="1" x14ac:dyDescent="0.4">
      <c r="A110" s="21"/>
      <c r="B110" s="22"/>
      <c r="C110" s="23"/>
      <c r="D110" s="23"/>
      <c r="E110" s="23"/>
      <c r="F110" s="24">
        <v>6.7</v>
      </c>
      <c r="G110" s="24">
        <v>0</v>
      </c>
      <c r="H110" s="23"/>
      <c r="I110" s="23"/>
      <c r="J110" s="23"/>
      <c r="K110" s="25"/>
    </row>
    <row r="111" spans="1:11" s="1" customFormat="1" x14ac:dyDescent="0.4">
      <c r="A111" s="21" t="s">
        <v>217</v>
      </c>
      <c r="B111" s="22" t="s">
        <v>60</v>
      </c>
      <c r="C111" s="23">
        <v>2010</v>
      </c>
      <c r="D111" s="23">
        <v>2010</v>
      </c>
      <c r="E111" s="23">
        <f>SUM(D111-C111)</f>
        <v>0</v>
      </c>
      <c r="F111" s="24">
        <v>3.84</v>
      </c>
      <c r="G111" s="24">
        <v>0</v>
      </c>
      <c r="H111" s="23">
        <f>SUM(F111*G111)+(F112*G112)</f>
        <v>0</v>
      </c>
      <c r="I111" s="23">
        <v>-1063.02</v>
      </c>
      <c r="J111" s="23">
        <v>0</v>
      </c>
      <c r="K111" s="25">
        <f>SUM(H111+I111-J111)</f>
        <v>-1063.02</v>
      </c>
    </row>
    <row r="112" spans="1:11" s="1" customFormat="1" x14ac:dyDescent="0.4">
      <c r="A112" s="21"/>
      <c r="B112" s="22"/>
      <c r="C112" s="23"/>
      <c r="D112" s="23"/>
      <c r="E112" s="23"/>
      <c r="F112" s="24">
        <v>6.7</v>
      </c>
      <c r="G112" s="24">
        <v>0</v>
      </c>
      <c r="H112" s="23"/>
      <c r="I112" s="23"/>
      <c r="J112" s="23"/>
      <c r="K112" s="25"/>
    </row>
    <row r="113" spans="1:11" s="1" customFormat="1" x14ac:dyDescent="0.4">
      <c r="A113" s="21" t="s">
        <v>218</v>
      </c>
      <c r="B113" s="22" t="s">
        <v>61</v>
      </c>
      <c r="C113" s="23">
        <v>3387</v>
      </c>
      <c r="D113" s="23">
        <v>3387</v>
      </c>
      <c r="E113" s="23">
        <f>SUM(D113-C113)</f>
        <v>0</v>
      </c>
      <c r="F113" s="24">
        <v>3.84</v>
      </c>
      <c r="G113" s="24">
        <v>0</v>
      </c>
      <c r="H113" s="23">
        <f>SUM(F113*G113)+(F114*G114)</f>
        <v>0</v>
      </c>
      <c r="I113" s="23">
        <v>-427.83</v>
      </c>
      <c r="J113" s="23">
        <v>0</v>
      </c>
      <c r="K113" s="25">
        <f>SUM(H113+I113-J113)</f>
        <v>-427.83</v>
      </c>
    </row>
    <row r="114" spans="1:11" s="1" customFormat="1" x14ac:dyDescent="0.4">
      <c r="A114" s="21"/>
      <c r="B114" s="22"/>
      <c r="C114" s="23"/>
      <c r="D114" s="23"/>
      <c r="E114" s="23"/>
      <c r="F114" s="24">
        <v>6.7</v>
      </c>
      <c r="G114" s="24">
        <v>0</v>
      </c>
      <c r="H114" s="23"/>
      <c r="I114" s="23"/>
      <c r="J114" s="23"/>
      <c r="K114" s="25"/>
    </row>
    <row r="115" spans="1:11" s="1" customFormat="1" x14ac:dyDescent="0.4">
      <c r="A115" s="21" t="s">
        <v>219</v>
      </c>
      <c r="B115" s="22" t="s">
        <v>338</v>
      </c>
      <c r="C115" s="23">
        <v>1545</v>
      </c>
      <c r="D115" s="23">
        <v>1547</v>
      </c>
      <c r="E115" s="23">
        <f>SUM(D115-C115)</f>
        <v>2</v>
      </c>
      <c r="F115" s="24">
        <v>3.84</v>
      </c>
      <c r="G115" s="24">
        <v>2</v>
      </c>
      <c r="H115" s="23">
        <f>SUM(F115*G115)+(F116*G116)</f>
        <v>7.68</v>
      </c>
      <c r="I115" s="23">
        <v>-1103.79</v>
      </c>
      <c r="J115" s="23">
        <v>0</v>
      </c>
      <c r="K115" s="25">
        <f>SUM(H115+I115-J115)</f>
        <v>-1096.1099999999999</v>
      </c>
    </row>
    <row r="116" spans="1:11" s="1" customFormat="1" x14ac:dyDescent="0.4">
      <c r="A116" s="21"/>
      <c r="B116" s="22"/>
      <c r="C116" s="23"/>
      <c r="D116" s="23"/>
      <c r="E116" s="23"/>
      <c r="F116" s="24">
        <v>6.7</v>
      </c>
      <c r="G116" s="24">
        <v>0</v>
      </c>
      <c r="H116" s="23"/>
      <c r="I116" s="23"/>
      <c r="J116" s="23"/>
      <c r="K116" s="25"/>
    </row>
    <row r="117" spans="1:11" s="1" customFormat="1" x14ac:dyDescent="0.4">
      <c r="A117" s="21" t="s">
        <v>220</v>
      </c>
      <c r="B117" s="22" t="s">
        <v>62</v>
      </c>
      <c r="C117" s="23">
        <v>14969</v>
      </c>
      <c r="D117" s="23">
        <v>15228</v>
      </c>
      <c r="E117" s="23">
        <f>SUM(D117-C117)</f>
        <v>259</v>
      </c>
      <c r="F117" s="24">
        <v>3.84</v>
      </c>
      <c r="G117" s="24">
        <v>50</v>
      </c>
      <c r="H117" s="23">
        <f>SUM(F117*G117)+(F118*G118)</f>
        <v>1592.3</v>
      </c>
      <c r="I117" s="23">
        <v>1518.7</v>
      </c>
      <c r="J117" s="23">
        <v>1600</v>
      </c>
      <c r="K117" s="25">
        <f>SUM(H117+I117-J117)</f>
        <v>1511</v>
      </c>
    </row>
    <row r="118" spans="1:11" s="1" customFormat="1" x14ac:dyDescent="0.4">
      <c r="A118" s="21"/>
      <c r="B118" s="22"/>
      <c r="C118" s="23"/>
      <c r="D118" s="23"/>
      <c r="E118" s="23"/>
      <c r="F118" s="24">
        <v>6.7</v>
      </c>
      <c r="G118" s="24">
        <v>209</v>
      </c>
      <c r="H118" s="23"/>
      <c r="I118" s="23"/>
      <c r="J118" s="23"/>
      <c r="K118" s="25"/>
    </row>
    <row r="119" spans="1:11" s="1" customFormat="1" x14ac:dyDescent="0.4">
      <c r="A119" s="21" t="s">
        <v>221</v>
      </c>
      <c r="B119" s="22" t="s">
        <v>63</v>
      </c>
      <c r="C119" s="23">
        <v>4271</v>
      </c>
      <c r="D119" s="23">
        <v>4330</v>
      </c>
      <c r="E119" s="23">
        <f>SUM(D119-C119)</f>
        <v>59</v>
      </c>
      <c r="F119" s="24">
        <v>3.84</v>
      </c>
      <c r="G119" s="24">
        <v>50</v>
      </c>
      <c r="H119" s="23">
        <f>SUM(F119*G119)+(F120*G120)</f>
        <v>252.3</v>
      </c>
      <c r="I119" s="23">
        <v>466.7</v>
      </c>
      <c r="J119" s="23">
        <v>466.7</v>
      </c>
      <c r="K119" s="25">
        <f>SUM(H119+I119-J119)</f>
        <v>252.3</v>
      </c>
    </row>
    <row r="120" spans="1:11" s="1" customFormat="1" x14ac:dyDescent="0.4">
      <c r="A120" s="21"/>
      <c r="B120" s="22"/>
      <c r="C120" s="23"/>
      <c r="D120" s="23"/>
      <c r="E120" s="23"/>
      <c r="F120" s="24">
        <v>6.7</v>
      </c>
      <c r="G120" s="24">
        <v>9</v>
      </c>
      <c r="H120" s="23"/>
      <c r="I120" s="23"/>
      <c r="J120" s="23"/>
      <c r="K120" s="25"/>
    </row>
    <row r="121" spans="1:11" s="1" customFormat="1" x14ac:dyDescent="0.4">
      <c r="A121" s="21" t="s">
        <v>222</v>
      </c>
      <c r="B121" s="22" t="s">
        <v>64</v>
      </c>
      <c r="C121" s="23">
        <v>1168</v>
      </c>
      <c r="D121" s="23">
        <v>1168</v>
      </c>
      <c r="E121" s="23">
        <f>SUM(D121-C121)</f>
        <v>0</v>
      </c>
      <c r="F121" s="24">
        <v>3.84</v>
      </c>
      <c r="G121" s="24">
        <v>0</v>
      </c>
      <c r="H121" s="23">
        <f>SUM(F121*G121)+(F122*G122)</f>
        <v>0</v>
      </c>
      <c r="I121" s="23">
        <v>49.36</v>
      </c>
      <c r="J121" s="23">
        <v>0</v>
      </c>
      <c r="K121" s="25">
        <f>SUM(H121+I121-J121)</f>
        <v>49.36</v>
      </c>
    </row>
    <row r="122" spans="1:11" s="1" customFormat="1" x14ac:dyDescent="0.4">
      <c r="A122" s="21"/>
      <c r="B122" s="22"/>
      <c r="C122" s="23"/>
      <c r="D122" s="23"/>
      <c r="E122" s="23"/>
      <c r="F122" s="24">
        <v>6.7</v>
      </c>
      <c r="G122" s="24">
        <v>0</v>
      </c>
      <c r="H122" s="23"/>
      <c r="I122" s="23"/>
      <c r="J122" s="23"/>
      <c r="K122" s="25"/>
    </row>
    <row r="123" spans="1:11" s="1" customFormat="1" x14ac:dyDescent="0.4">
      <c r="A123" s="21" t="s">
        <v>223</v>
      </c>
      <c r="B123" s="22" t="s">
        <v>65</v>
      </c>
      <c r="C123" s="23">
        <v>36065</v>
      </c>
      <c r="D123" s="23">
        <v>37102</v>
      </c>
      <c r="E123" s="23">
        <f>SUM(D123-C123)</f>
        <v>1037</v>
      </c>
      <c r="F123" s="24">
        <v>3.84</v>
      </c>
      <c r="G123" s="24">
        <v>50</v>
      </c>
      <c r="H123" s="23">
        <f>SUM(F123*G123)+(F124*G124)</f>
        <v>6804.9000000000005</v>
      </c>
      <c r="I123" s="13">
        <v>8248.7000000000007</v>
      </c>
      <c r="J123" s="23">
        <v>7500</v>
      </c>
      <c r="K123" s="25">
        <f>SUM(H123+I123-J123)</f>
        <v>7553.6000000000022</v>
      </c>
    </row>
    <row r="124" spans="1:11" s="1" customFormat="1" x14ac:dyDescent="0.4">
      <c r="A124" s="21"/>
      <c r="B124" s="22"/>
      <c r="C124" s="23"/>
      <c r="D124" s="23"/>
      <c r="E124" s="23"/>
      <c r="F124" s="24">
        <v>6.7</v>
      </c>
      <c r="G124" s="24">
        <v>987</v>
      </c>
      <c r="H124" s="23"/>
      <c r="I124" s="15"/>
      <c r="J124" s="23"/>
      <c r="K124" s="25"/>
    </row>
    <row r="125" spans="1:11" s="1" customFormat="1" x14ac:dyDescent="0.4">
      <c r="A125" s="21" t="s">
        <v>224</v>
      </c>
      <c r="B125" s="22" t="s">
        <v>66</v>
      </c>
      <c r="C125" s="23">
        <v>1437</v>
      </c>
      <c r="D125" s="23">
        <v>1437</v>
      </c>
      <c r="E125" s="23">
        <f>SUM(D125-C125)</f>
        <v>0</v>
      </c>
      <c r="F125" s="24">
        <v>3.84</v>
      </c>
      <c r="G125" s="24">
        <v>0</v>
      </c>
      <c r="H125" s="23">
        <f>SUM(F125*G125)+(F126*G126)</f>
        <v>0</v>
      </c>
      <c r="I125" s="23">
        <v>0</v>
      </c>
      <c r="J125" s="23">
        <v>0</v>
      </c>
      <c r="K125" s="25">
        <f>SUM(H125+I125-J125)</f>
        <v>0</v>
      </c>
    </row>
    <row r="126" spans="1:11" s="1" customFormat="1" x14ac:dyDescent="0.4">
      <c r="A126" s="21"/>
      <c r="B126" s="22"/>
      <c r="C126" s="23"/>
      <c r="D126" s="23"/>
      <c r="E126" s="23"/>
      <c r="F126" s="24">
        <v>6.7</v>
      </c>
      <c r="G126" s="24">
        <v>0</v>
      </c>
      <c r="H126" s="23"/>
      <c r="I126" s="23"/>
      <c r="J126" s="23"/>
      <c r="K126" s="25"/>
    </row>
    <row r="127" spans="1:11" s="1" customFormat="1" x14ac:dyDescent="0.4">
      <c r="A127" s="21" t="s">
        <v>225</v>
      </c>
      <c r="B127" s="22" t="s">
        <v>67</v>
      </c>
      <c r="C127" s="23">
        <v>1258</v>
      </c>
      <c r="D127" s="23">
        <v>1258</v>
      </c>
      <c r="E127" s="23">
        <f>SUM(D127-C127)</f>
        <v>0</v>
      </c>
      <c r="F127" s="24">
        <v>3.84</v>
      </c>
      <c r="G127" s="24">
        <v>0</v>
      </c>
      <c r="H127" s="23">
        <f>SUM(F127*G127)+(F128*G128)</f>
        <v>0</v>
      </c>
      <c r="I127" s="23">
        <v>-619.04</v>
      </c>
      <c r="J127" s="23">
        <v>0</v>
      </c>
      <c r="K127" s="25">
        <f>SUM(H127+I127-J127)</f>
        <v>-619.04</v>
      </c>
    </row>
    <row r="128" spans="1:11" s="1" customFormat="1" x14ac:dyDescent="0.4">
      <c r="A128" s="21"/>
      <c r="B128" s="22"/>
      <c r="C128" s="23"/>
      <c r="D128" s="23"/>
      <c r="E128" s="23"/>
      <c r="F128" s="24">
        <v>6.7</v>
      </c>
      <c r="G128" s="24">
        <v>0</v>
      </c>
      <c r="H128" s="23"/>
      <c r="I128" s="23"/>
      <c r="J128" s="23"/>
      <c r="K128" s="25"/>
    </row>
    <row r="129" spans="1:11" s="1" customFormat="1" x14ac:dyDescent="0.4">
      <c r="A129" s="21" t="s">
        <v>226</v>
      </c>
      <c r="B129" s="22" t="s">
        <v>68</v>
      </c>
      <c r="C129" s="23">
        <v>1570</v>
      </c>
      <c r="D129" s="23">
        <v>1570</v>
      </c>
      <c r="E129" s="23">
        <f>SUM(D129-C129)</f>
        <v>0</v>
      </c>
      <c r="F129" s="24">
        <v>3.84</v>
      </c>
      <c r="G129" s="24">
        <v>0</v>
      </c>
      <c r="H129" s="23">
        <f>SUM(F129*G129)+(F130*G130)</f>
        <v>0</v>
      </c>
      <c r="I129" s="23">
        <v>0</v>
      </c>
      <c r="J129" s="23">
        <v>0</v>
      </c>
      <c r="K129" s="25">
        <f>SUM(H129+I129-J129)</f>
        <v>0</v>
      </c>
    </row>
    <row r="130" spans="1:11" s="1" customFormat="1" x14ac:dyDescent="0.4">
      <c r="A130" s="21"/>
      <c r="B130" s="22"/>
      <c r="C130" s="23"/>
      <c r="D130" s="23"/>
      <c r="E130" s="23"/>
      <c r="F130" s="24">
        <v>6.7</v>
      </c>
      <c r="G130" s="24">
        <v>0</v>
      </c>
      <c r="H130" s="23"/>
      <c r="I130" s="23"/>
      <c r="J130" s="23"/>
      <c r="K130" s="25"/>
    </row>
    <row r="131" spans="1:11" s="1" customFormat="1" x14ac:dyDescent="0.4">
      <c r="A131" s="21" t="s">
        <v>227</v>
      </c>
      <c r="B131" s="22" t="s">
        <v>69</v>
      </c>
      <c r="C131" s="23">
        <v>50816</v>
      </c>
      <c r="D131" s="23">
        <v>51587</v>
      </c>
      <c r="E131" s="23">
        <f>SUM(D131-C131)</f>
        <v>771</v>
      </c>
      <c r="F131" s="24">
        <v>3.84</v>
      </c>
      <c r="G131" s="24">
        <v>50</v>
      </c>
      <c r="H131" s="23">
        <f>SUM(F131*G131)+(F132*G132)</f>
        <v>5022.7</v>
      </c>
      <c r="I131" s="23">
        <v>4573.8</v>
      </c>
      <c r="J131" s="23">
        <v>4573.8</v>
      </c>
      <c r="K131" s="25">
        <f>SUM(H131+I131-J131)</f>
        <v>5022.7</v>
      </c>
    </row>
    <row r="132" spans="1:11" s="1" customFormat="1" x14ac:dyDescent="0.4">
      <c r="A132" s="21"/>
      <c r="B132" s="22"/>
      <c r="C132" s="23"/>
      <c r="D132" s="23"/>
      <c r="E132" s="23"/>
      <c r="F132" s="24">
        <v>6.7</v>
      </c>
      <c r="G132" s="24">
        <v>721</v>
      </c>
      <c r="H132" s="23"/>
      <c r="I132" s="23"/>
      <c r="J132" s="23"/>
      <c r="K132" s="25"/>
    </row>
    <row r="133" spans="1:11" s="1" customFormat="1" x14ac:dyDescent="0.4">
      <c r="A133" s="21" t="s">
        <v>70</v>
      </c>
      <c r="B133" s="22" t="s">
        <v>71</v>
      </c>
      <c r="C133" s="23">
        <v>593</v>
      </c>
      <c r="D133" s="23">
        <v>2873</v>
      </c>
      <c r="E133" s="23">
        <f>SUM(D133-C133)</f>
        <v>2280</v>
      </c>
      <c r="F133" s="24">
        <v>3.84</v>
      </c>
      <c r="G133" s="24">
        <v>100</v>
      </c>
      <c r="H133" s="23">
        <f>SUM(F133*G133)+(F134*G134)</f>
        <v>14990</v>
      </c>
      <c r="I133" s="23">
        <v>13432.5</v>
      </c>
      <c r="J133" s="23">
        <v>0</v>
      </c>
      <c r="K133" s="25">
        <f>SUM(H133+I133-J133)</f>
        <v>28422.5</v>
      </c>
    </row>
    <row r="134" spans="1:11" s="1" customFormat="1" x14ac:dyDescent="0.4">
      <c r="A134" s="21"/>
      <c r="B134" s="22"/>
      <c r="C134" s="23"/>
      <c r="D134" s="23"/>
      <c r="E134" s="23"/>
      <c r="F134" s="24">
        <v>6.7</v>
      </c>
      <c r="G134" s="24">
        <v>2180</v>
      </c>
      <c r="H134" s="23"/>
      <c r="I134" s="23"/>
      <c r="J134" s="23"/>
      <c r="K134" s="25"/>
    </row>
    <row r="135" spans="1:11" s="1" customFormat="1" x14ac:dyDescent="0.4">
      <c r="A135" s="21" t="s">
        <v>228</v>
      </c>
      <c r="B135" s="22" t="s">
        <v>72</v>
      </c>
      <c r="C135" s="23">
        <v>653</v>
      </c>
      <c r="D135" s="23">
        <v>653</v>
      </c>
      <c r="E135" s="23">
        <f>SUM(D135-C135)</f>
        <v>0</v>
      </c>
      <c r="F135" s="24">
        <v>3.84</v>
      </c>
      <c r="G135" s="24">
        <v>0</v>
      </c>
      <c r="H135" s="23">
        <f>SUM(F135*G135)+(F136*G136)</f>
        <v>0</v>
      </c>
      <c r="I135" s="23">
        <v>0</v>
      </c>
      <c r="J135" s="23">
        <v>0</v>
      </c>
      <c r="K135" s="25">
        <f>SUM(H135+I135-J135)</f>
        <v>0</v>
      </c>
    </row>
    <row r="136" spans="1:11" s="1" customFormat="1" x14ac:dyDescent="0.4">
      <c r="A136" s="21"/>
      <c r="B136" s="22"/>
      <c r="C136" s="23"/>
      <c r="D136" s="23"/>
      <c r="E136" s="23"/>
      <c r="F136" s="24">
        <v>6.7</v>
      </c>
      <c r="G136" s="24">
        <v>0</v>
      </c>
      <c r="H136" s="23"/>
      <c r="I136" s="23"/>
      <c r="J136" s="23"/>
      <c r="K136" s="25"/>
    </row>
    <row r="137" spans="1:11" s="1" customFormat="1" x14ac:dyDescent="0.4">
      <c r="A137" s="21" t="s">
        <v>73</v>
      </c>
      <c r="B137" s="22" t="s">
        <v>74</v>
      </c>
      <c r="C137" s="23">
        <v>1411</v>
      </c>
      <c r="D137" s="23">
        <v>1411</v>
      </c>
      <c r="E137" s="23">
        <f>SUM(D137-C137)</f>
        <v>0</v>
      </c>
      <c r="F137" s="24">
        <v>3.84</v>
      </c>
      <c r="G137" s="24">
        <v>0</v>
      </c>
      <c r="H137" s="23">
        <f>SUM(F137*G137)+(F138*G138)</f>
        <v>0</v>
      </c>
      <c r="I137" s="23">
        <v>-296.52</v>
      </c>
      <c r="J137" s="23">
        <v>0</v>
      </c>
      <c r="K137" s="25">
        <f>SUM(H137+I137-J137)</f>
        <v>-296.52</v>
      </c>
    </row>
    <row r="138" spans="1:11" s="1" customFormat="1" x14ac:dyDescent="0.4">
      <c r="A138" s="21"/>
      <c r="B138" s="22"/>
      <c r="C138" s="23"/>
      <c r="D138" s="23"/>
      <c r="E138" s="23"/>
      <c r="F138" s="24">
        <v>6.7</v>
      </c>
      <c r="G138" s="24">
        <v>0</v>
      </c>
      <c r="H138" s="23"/>
      <c r="I138" s="23"/>
      <c r="J138" s="23"/>
      <c r="K138" s="25"/>
    </row>
    <row r="139" spans="1:11" s="1" customFormat="1" x14ac:dyDescent="0.4">
      <c r="A139" s="21" t="s">
        <v>229</v>
      </c>
      <c r="B139" s="22" t="s">
        <v>75</v>
      </c>
      <c r="C139" s="23">
        <v>167</v>
      </c>
      <c r="D139" s="23">
        <v>167</v>
      </c>
      <c r="E139" s="23">
        <f>SUM(D139-C139)</f>
        <v>0</v>
      </c>
      <c r="F139" s="24">
        <v>3.84</v>
      </c>
      <c r="G139" s="24">
        <v>0</v>
      </c>
      <c r="H139" s="23">
        <f>SUM(F139*G139)+(F140*G140)</f>
        <v>0</v>
      </c>
      <c r="I139" s="13">
        <v>149.83000000000001</v>
      </c>
      <c r="J139" s="23">
        <v>0</v>
      </c>
      <c r="K139" s="25">
        <f>SUM(H139+I139-J139)</f>
        <v>149.83000000000001</v>
      </c>
    </row>
    <row r="140" spans="1:11" s="1" customFormat="1" x14ac:dyDescent="0.4">
      <c r="A140" s="21"/>
      <c r="B140" s="22"/>
      <c r="C140" s="23"/>
      <c r="D140" s="23"/>
      <c r="E140" s="23"/>
      <c r="F140" s="24">
        <v>6.7</v>
      </c>
      <c r="G140" s="24"/>
      <c r="H140" s="23"/>
      <c r="I140" s="15"/>
      <c r="J140" s="23"/>
      <c r="K140" s="25"/>
    </row>
    <row r="141" spans="1:11" s="1" customFormat="1" x14ac:dyDescent="0.4">
      <c r="A141" s="21" t="s">
        <v>230</v>
      </c>
      <c r="B141" s="22" t="s">
        <v>76</v>
      </c>
      <c r="C141" s="23">
        <v>526</v>
      </c>
      <c r="D141" s="23">
        <v>526</v>
      </c>
      <c r="E141" s="23">
        <f>SUM(D141-C141)</f>
        <v>0</v>
      </c>
      <c r="F141" s="24">
        <v>3.84</v>
      </c>
      <c r="G141" s="24">
        <v>0</v>
      </c>
      <c r="H141" s="23">
        <f>SUM(F141*G141)+(F142*G142)</f>
        <v>0</v>
      </c>
      <c r="I141" s="23">
        <v>-0.8</v>
      </c>
      <c r="J141" s="23">
        <v>0</v>
      </c>
      <c r="K141" s="25">
        <f>SUM(H141+I141-J141)</f>
        <v>-0.8</v>
      </c>
    </row>
    <row r="142" spans="1:11" s="1" customFormat="1" x14ac:dyDescent="0.4">
      <c r="A142" s="21"/>
      <c r="B142" s="22"/>
      <c r="C142" s="23"/>
      <c r="D142" s="23"/>
      <c r="E142" s="23"/>
      <c r="F142" s="24">
        <v>6.7</v>
      </c>
      <c r="G142" s="24">
        <v>0</v>
      </c>
      <c r="H142" s="23"/>
      <c r="I142" s="23"/>
      <c r="J142" s="23"/>
      <c r="K142" s="25"/>
    </row>
    <row r="143" spans="1:11" s="1" customFormat="1" x14ac:dyDescent="0.4">
      <c r="A143" s="21" t="s">
        <v>231</v>
      </c>
      <c r="B143" s="22" t="s">
        <v>339</v>
      </c>
      <c r="C143" s="23">
        <v>28</v>
      </c>
      <c r="D143" s="23">
        <v>28</v>
      </c>
      <c r="E143" s="23">
        <f>SUM(D143-C143)</f>
        <v>0</v>
      </c>
      <c r="F143" s="24">
        <v>3.84</v>
      </c>
      <c r="G143" s="24">
        <v>0</v>
      </c>
      <c r="H143" s="23">
        <f>SUM(F143*G143)+(F144*G144)</f>
        <v>0</v>
      </c>
      <c r="I143" s="23">
        <v>96</v>
      </c>
      <c r="J143" s="23">
        <v>0</v>
      </c>
      <c r="K143" s="25">
        <f>SUM(H143+I143-J143)</f>
        <v>96</v>
      </c>
    </row>
    <row r="144" spans="1:11" s="1" customFormat="1" x14ac:dyDescent="0.4">
      <c r="A144" s="21"/>
      <c r="B144" s="22"/>
      <c r="C144" s="23"/>
      <c r="D144" s="23"/>
      <c r="E144" s="23"/>
      <c r="F144" s="24">
        <v>6.7</v>
      </c>
      <c r="G144" s="24"/>
      <c r="H144" s="23"/>
      <c r="I144" s="23"/>
      <c r="J144" s="23"/>
      <c r="K144" s="25"/>
    </row>
    <row r="145" spans="1:11" s="31" customFormat="1" x14ac:dyDescent="0.4">
      <c r="A145" s="26" t="s">
        <v>232</v>
      </c>
      <c r="B145" s="27" t="s">
        <v>77</v>
      </c>
      <c r="C145" s="28">
        <v>0</v>
      </c>
      <c r="D145" s="28">
        <v>0</v>
      </c>
      <c r="E145" s="28">
        <v>0</v>
      </c>
      <c r="F145" s="30">
        <v>0</v>
      </c>
      <c r="G145" s="30"/>
      <c r="H145" s="28">
        <v>0</v>
      </c>
      <c r="I145" s="28">
        <v>0</v>
      </c>
      <c r="J145" s="28">
        <v>0</v>
      </c>
      <c r="K145" s="29">
        <v>0</v>
      </c>
    </row>
    <row r="146" spans="1:11" s="1" customFormat="1" x14ac:dyDescent="0.4">
      <c r="A146" s="21" t="s">
        <v>233</v>
      </c>
      <c r="B146" s="22" t="s">
        <v>78</v>
      </c>
      <c r="C146" s="23">
        <v>21131</v>
      </c>
      <c r="D146" s="23">
        <v>22197</v>
      </c>
      <c r="E146" s="23">
        <f>SUM(D146-C146)</f>
        <v>1066</v>
      </c>
      <c r="F146" s="24">
        <v>3.84</v>
      </c>
      <c r="G146" s="24">
        <v>50</v>
      </c>
      <c r="H146" s="23">
        <f>SUM(F146*G146)+(F147*G147)</f>
        <v>6999.2</v>
      </c>
      <c r="I146" s="13">
        <v>8392.75</v>
      </c>
      <c r="J146" s="23">
        <v>8393</v>
      </c>
      <c r="K146" s="25">
        <f>SUM(H146+I146-J146)</f>
        <v>6998.9500000000007</v>
      </c>
    </row>
    <row r="147" spans="1:11" s="1" customFormat="1" x14ac:dyDescent="0.4">
      <c r="A147" s="21"/>
      <c r="B147" s="22"/>
      <c r="C147" s="23"/>
      <c r="D147" s="23"/>
      <c r="E147" s="23"/>
      <c r="F147" s="24">
        <v>6.7</v>
      </c>
      <c r="G147" s="24">
        <v>1016</v>
      </c>
      <c r="H147" s="23"/>
      <c r="I147" s="15"/>
      <c r="J147" s="23"/>
      <c r="K147" s="25"/>
    </row>
    <row r="148" spans="1:11" s="1" customFormat="1" x14ac:dyDescent="0.4">
      <c r="A148" s="21" t="s">
        <v>234</v>
      </c>
      <c r="B148" s="22" t="s">
        <v>79</v>
      </c>
      <c r="C148" s="23">
        <v>346</v>
      </c>
      <c r="D148" s="23">
        <v>346</v>
      </c>
      <c r="E148" s="23">
        <f>SUM(D148-C148)</f>
        <v>0</v>
      </c>
      <c r="F148" s="24">
        <v>3.84</v>
      </c>
      <c r="G148" s="24">
        <v>0</v>
      </c>
      <c r="H148" s="23">
        <f>SUM(F148*G148)+(F149*G149)</f>
        <v>0</v>
      </c>
      <c r="I148" s="23">
        <v>-97.03</v>
      </c>
      <c r="J148" s="23">
        <v>200</v>
      </c>
      <c r="K148" s="25">
        <f>SUM(H148+I148-J148)</f>
        <v>-297.02999999999997</v>
      </c>
    </row>
    <row r="149" spans="1:11" s="1" customFormat="1" x14ac:dyDescent="0.4">
      <c r="A149" s="21"/>
      <c r="B149" s="22"/>
      <c r="C149" s="23"/>
      <c r="D149" s="23"/>
      <c r="E149" s="23"/>
      <c r="F149" s="24">
        <v>6.7</v>
      </c>
      <c r="G149" s="24">
        <v>0</v>
      </c>
      <c r="H149" s="23"/>
      <c r="I149" s="23"/>
      <c r="J149" s="23"/>
      <c r="K149" s="25"/>
    </row>
    <row r="150" spans="1:11" s="1" customFormat="1" x14ac:dyDescent="0.4">
      <c r="A150" s="21" t="s">
        <v>235</v>
      </c>
      <c r="B150" s="22" t="s">
        <v>80</v>
      </c>
      <c r="C150" s="23">
        <v>2703</v>
      </c>
      <c r="D150" s="23">
        <v>2713</v>
      </c>
      <c r="E150" s="23">
        <f>SUM(D150-C150)</f>
        <v>10</v>
      </c>
      <c r="F150" s="24">
        <v>3.84</v>
      </c>
      <c r="G150" s="24">
        <v>10</v>
      </c>
      <c r="H150" s="23">
        <f>SUM(F150*G150)+(F151*G151)</f>
        <v>38.4</v>
      </c>
      <c r="I150" s="23">
        <v>668.2</v>
      </c>
      <c r="J150" s="23">
        <v>700</v>
      </c>
      <c r="K150" s="25">
        <f>SUM(H150+I150-J150)</f>
        <v>6.6000000000000227</v>
      </c>
    </row>
    <row r="151" spans="1:11" s="1" customFormat="1" x14ac:dyDescent="0.4">
      <c r="A151" s="21"/>
      <c r="B151" s="22"/>
      <c r="C151" s="23"/>
      <c r="D151" s="23"/>
      <c r="E151" s="23"/>
      <c r="F151" s="24">
        <v>6.7</v>
      </c>
      <c r="G151" s="24">
        <v>0</v>
      </c>
      <c r="H151" s="23"/>
      <c r="I151" s="23"/>
      <c r="J151" s="23"/>
      <c r="K151" s="25"/>
    </row>
    <row r="152" spans="1:11" s="1" customFormat="1" x14ac:dyDescent="0.4">
      <c r="A152" s="21" t="s">
        <v>236</v>
      </c>
      <c r="B152" s="22" t="s">
        <v>81</v>
      </c>
      <c r="C152" s="23">
        <v>3538</v>
      </c>
      <c r="D152" s="23">
        <v>3538</v>
      </c>
      <c r="E152" s="23">
        <f>SUM(D152-C152)</f>
        <v>0</v>
      </c>
      <c r="F152" s="24">
        <v>3.84</v>
      </c>
      <c r="G152" s="24">
        <v>0</v>
      </c>
      <c r="H152" s="23">
        <f>SUM(F152*G152)+(F153*G153)</f>
        <v>0</v>
      </c>
      <c r="I152" s="23">
        <v>6007.73</v>
      </c>
      <c r="J152" s="23">
        <v>0</v>
      </c>
      <c r="K152" s="25">
        <f>SUM(H152+I152-J152)</f>
        <v>6007.73</v>
      </c>
    </row>
    <row r="153" spans="1:11" s="1" customFormat="1" x14ac:dyDescent="0.4">
      <c r="A153" s="21"/>
      <c r="B153" s="22"/>
      <c r="C153" s="23"/>
      <c r="D153" s="23"/>
      <c r="E153" s="23"/>
      <c r="F153" s="24">
        <v>6.7</v>
      </c>
      <c r="G153" s="24">
        <v>0</v>
      </c>
      <c r="H153" s="23"/>
      <c r="I153" s="23"/>
      <c r="J153" s="23"/>
      <c r="K153" s="25"/>
    </row>
    <row r="154" spans="1:11" s="1" customFormat="1" x14ac:dyDescent="0.4">
      <c r="A154" s="21" t="s">
        <v>237</v>
      </c>
      <c r="B154" s="22" t="s">
        <v>82</v>
      </c>
      <c r="C154" s="23">
        <v>686</v>
      </c>
      <c r="D154" s="23">
        <v>686</v>
      </c>
      <c r="E154" s="23">
        <f>SUM(D154-C154)</f>
        <v>0</v>
      </c>
      <c r="F154" s="24">
        <v>3.84</v>
      </c>
      <c r="G154" s="24">
        <v>0</v>
      </c>
      <c r="H154" s="23">
        <f>SUM(F154*G154)+(F155*G155)</f>
        <v>0</v>
      </c>
      <c r="I154" s="13">
        <v>476.19</v>
      </c>
      <c r="J154" s="23">
        <v>0</v>
      </c>
      <c r="K154" s="25">
        <f>SUM(H154+I154-J154)</f>
        <v>476.19</v>
      </c>
    </row>
    <row r="155" spans="1:11" s="1" customFormat="1" x14ac:dyDescent="0.4">
      <c r="A155" s="21"/>
      <c r="B155" s="22"/>
      <c r="C155" s="23"/>
      <c r="D155" s="23"/>
      <c r="E155" s="23"/>
      <c r="F155" s="24">
        <v>6.7</v>
      </c>
      <c r="G155" s="24">
        <v>0</v>
      </c>
      <c r="H155" s="23"/>
      <c r="I155" s="15"/>
      <c r="J155" s="23"/>
      <c r="K155" s="25"/>
    </row>
    <row r="156" spans="1:11" s="1" customFormat="1" x14ac:dyDescent="0.4">
      <c r="A156" s="21" t="s">
        <v>238</v>
      </c>
      <c r="B156" s="22" t="s">
        <v>83</v>
      </c>
      <c r="C156" s="23">
        <v>459</v>
      </c>
      <c r="D156" s="23">
        <v>459</v>
      </c>
      <c r="E156" s="23">
        <f>SUM(D156-C156)</f>
        <v>0</v>
      </c>
      <c r="F156" s="24">
        <v>3.84</v>
      </c>
      <c r="G156" s="24">
        <v>0</v>
      </c>
      <c r="H156" s="23">
        <f>SUM(F156*G156)+(F157*G157)</f>
        <v>0</v>
      </c>
      <c r="I156" s="23">
        <v>-320.33999999999997</v>
      </c>
      <c r="J156" s="23">
        <v>0</v>
      </c>
      <c r="K156" s="25">
        <f>SUM(H156+I156-J156)</f>
        <v>-320.33999999999997</v>
      </c>
    </row>
    <row r="157" spans="1:11" s="1" customFormat="1" x14ac:dyDescent="0.4">
      <c r="A157" s="21"/>
      <c r="B157" s="22"/>
      <c r="C157" s="23"/>
      <c r="D157" s="23"/>
      <c r="E157" s="23"/>
      <c r="F157" s="24">
        <v>6.7</v>
      </c>
      <c r="G157" s="24">
        <v>0</v>
      </c>
      <c r="H157" s="23"/>
      <c r="I157" s="23"/>
      <c r="J157" s="23"/>
      <c r="K157" s="25"/>
    </row>
    <row r="158" spans="1:11" s="1" customFormat="1" x14ac:dyDescent="0.4">
      <c r="A158" s="21" t="s">
        <v>239</v>
      </c>
      <c r="B158" s="22" t="s">
        <v>84</v>
      </c>
      <c r="C158" s="23">
        <v>4412</v>
      </c>
      <c r="D158" s="23">
        <v>5416</v>
      </c>
      <c r="E158" s="23">
        <f>SUM(D158-C158)</f>
        <v>1004</v>
      </c>
      <c r="F158" s="24">
        <v>3.84</v>
      </c>
      <c r="G158" s="24">
        <v>50</v>
      </c>
      <c r="H158" s="23">
        <f>SUM(F158*G158)+(F159*G159)</f>
        <v>6583.8</v>
      </c>
      <c r="I158" s="23">
        <v>6476.6</v>
      </c>
      <c r="J158" s="23">
        <v>6476.6</v>
      </c>
      <c r="K158" s="25">
        <f>SUM(H158+I158-J158)</f>
        <v>6583.8000000000011</v>
      </c>
    </row>
    <row r="159" spans="1:11" s="1" customFormat="1" x14ac:dyDescent="0.4">
      <c r="A159" s="21"/>
      <c r="B159" s="22"/>
      <c r="C159" s="23"/>
      <c r="D159" s="23"/>
      <c r="E159" s="23"/>
      <c r="F159" s="24">
        <v>6.7</v>
      </c>
      <c r="G159" s="24">
        <v>954</v>
      </c>
      <c r="H159" s="23"/>
      <c r="I159" s="23"/>
      <c r="J159" s="23"/>
      <c r="K159" s="25"/>
    </row>
    <row r="160" spans="1:11" s="1" customFormat="1" x14ac:dyDescent="0.4">
      <c r="A160" s="21" t="s">
        <v>240</v>
      </c>
      <c r="B160" s="22" t="s">
        <v>85</v>
      </c>
      <c r="C160" s="23">
        <v>1700</v>
      </c>
      <c r="D160" s="23">
        <v>1700</v>
      </c>
      <c r="E160" s="23">
        <f>SUM(D160-C160)</f>
        <v>0</v>
      </c>
      <c r="F160" s="24">
        <v>3.84</v>
      </c>
      <c r="G160" s="24">
        <v>0</v>
      </c>
      <c r="H160" s="23">
        <f>SUM(F160*G160)+(F161*G161)</f>
        <v>0</v>
      </c>
      <c r="I160" s="13">
        <v>-19.11</v>
      </c>
      <c r="J160" s="23">
        <v>0</v>
      </c>
      <c r="K160" s="25">
        <f>SUM(H160+I160-J160)</f>
        <v>-19.11</v>
      </c>
    </row>
    <row r="161" spans="1:11" s="1" customFormat="1" x14ac:dyDescent="0.4">
      <c r="A161" s="21"/>
      <c r="B161" s="22"/>
      <c r="C161" s="23"/>
      <c r="D161" s="23"/>
      <c r="E161" s="23"/>
      <c r="F161" s="24">
        <v>6.7</v>
      </c>
      <c r="G161" s="24">
        <v>0</v>
      </c>
      <c r="H161" s="23"/>
      <c r="I161" s="15"/>
      <c r="J161" s="23"/>
      <c r="K161" s="25"/>
    </row>
    <row r="162" spans="1:11" s="1" customFormat="1" x14ac:dyDescent="0.4">
      <c r="A162" s="21" t="s">
        <v>241</v>
      </c>
      <c r="B162" s="22" t="s">
        <v>86</v>
      </c>
      <c r="C162" s="23">
        <v>3053</v>
      </c>
      <c r="D162" s="23">
        <v>3438</v>
      </c>
      <c r="E162" s="23">
        <f>SUM(D162-C162)</f>
        <v>385</v>
      </c>
      <c r="F162" s="24">
        <v>3.84</v>
      </c>
      <c r="G162" s="24">
        <v>50</v>
      </c>
      <c r="H162" s="23">
        <f>SUM(F162*G162)+(F163*G163)</f>
        <v>2436.5</v>
      </c>
      <c r="I162" s="23">
        <v>4873</v>
      </c>
      <c r="J162" s="23">
        <v>2226.0500000000002</v>
      </c>
      <c r="K162" s="25">
        <f>SUM(H162+I162-J162)</f>
        <v>5083.45</v>
      </c>
    </row>
    <row r="163" spans="1:11" s="1" customFormat="1" x14ac:dyDescent="0.4">
      <c r="A163" s="21"/>
      <c r="B163" s="22"/>
      <c r="C163" s="23"/>
      <c r="D163" s="23"/>
      <c r="E163" s="23"/>
      <c r="F163" s="24">
        <v>6.7</v>
      </c>
      <c r="G163" s="24">
        <v>335</v>
      </c>
      <c r="H163" s="23"/>
      <c r="I163" s="23"/>
      <c r="J163" s="23"/>
      <c r="K163" s="25"/>
    </row>
    <row r="164" spans="1:11" s="1" customFormat="1" x14ac:dyDescent="0.4">
      <c r="A164" s="21" t="s">
        <v>242</v>
      </c>
      <c r="B164" s="22" t="s">
        <v>87</v>
      </c>
      <c r="C164" s="23">
        <v>91</v>
      </c>
      <c r="D164" s="23">
        <v>91</v>
      </c>
      <c r="E164" s="23">
        <f>SUM(D164-C164)</f>
        <v>0</v>
      </c>
      <c r="F164" s="24">
        <v>3.84</v>
      </c>
      <c r="G164" s="24">
        <v>0</v>
      </c>
      <c r="H164" s="23">
        <f>SUM(F164*G164)+(F165*G165)</f>
        <v>0</v>
      </c>
      <c r="I164" s="23">
        <v>-61.77</v>
      </c>
      <c r="J164" s="23">
        <v>0</v>
      </c>
      <c r="K164" s="25">
        <f>SUM(H164+I164-J164)</f>
        <v>-61.77</v>
      </c>
    </row>
    <row r="165" spans="1:11" s="1" customFormat="1" x14ac:dyDescent="0.4">
      <c r="A165" s="21"/>
      <c r="B165" s="22"/>
      <c r="C165" s="23"/>
      <c r="D165" s="23"/>
      <c r="E165" s="23"/>
      <c r="F165" s="24">
        <v>6.7</v>
      </c>
      <c r="G165" s="24"/>
      <c r="H165" s="23"/>
      <c r="I165" s="23"/>
      <c r="J165" s="23"/>
      <c r="K165" s="25"/>
    </row>
    <row r="166" spans="1:11" s="1" customFormat="1" ht="14.8" customHeight="1" x14ac:dyDescent="0.4">
      <c r="A166" s="21" t="s">
        <v>243</v>
      </c>
      <c r="B166" s="22" t="s">
        <v>88</v>
      </c>
      <c r="C166" s="35">
        <v>2</v>
      </c>
      <c r="D166" s="23">
        <v>2</v>
      </c>
      <c r="E166" s="23">
        <v>0</v>
      </c>
      <c r="F166" s="24">
        <v>3.84</v>
      </c>
      <c r="G166" s="24"/>
      <c r="H166" s="23">
        <v>0</v>
      </c>
      <c r="I166" s="23">
        <v>0</v>
      </c>
      <c r="J166" s="23">
        <v>0</v>
      </c>
      <c r="K166" s="25">
        <f>SUM(H166+I166-J166)</f>
        <v>0</v>
      </c>
    </row>
    <row r="167" spans="1:11" s="1" customFormat="1" ht="12.9" customHeight="1" x14ac:dyDescent="0.4">
      <c r="A167" s="21"/>
      <c r="B167" s="22"/>
      <c r="C167" s="35"/>
      <c r="D167" s="23"/>
      <c r="E167" s="23"/>
      <c r="F167" s="24">
        <v>6.7</v>
      </c>
      <c r="G167" s="24"/>
      <c r="H167" s="23"/>
      <c r="I167" s="23"/>
      <c r="J167" s="23"/>
      <c r="K167" s="25"/>
    </row>
    <row r="168" spans="1:11" s="31" customFormat="1" x14ac:dyDescent="0.4">
      <c r="A168" s="7" t="s">
        <v>244</v>
      </c>
      <c r="B168" s="10" t="s">
        <v>89</v>
      </c>
      <c r="C168" s="13">
        <v>4</v>
      </c>
      <c r="D168" s="13">
        <v>4</v>
      </c>
      <c r="E168" s="13">
        <f>SUM(D168-C168)</f>
        <v>0</v>
      </c>
      <c r="F168" s="24">
        <v>3.84</v>
      </c>
      <c r="G168" s="30">
        <v>0</v>
      </c>
      <c r="H168" s="13">
        <f>SUM(F168*G168)+(F169*G169)</f>
        <v>0</v>
      </c>
      <c r="I168" s="13">
        <v>0</v>
      </c>
      <c r="J168" s="13">
        <v>0</v>
      </c>
      <c r="K168" s="16">
        <f>SUM(H168+I168-J168)</f>
        <v>0</v>
      </c>
    </row>
    <row r="169" spans="1:11" s="31" customFormat="1" x14ac:dyDescent="0.4">
      <c r="A169" s="9"/>
      <c r="B169" s="12"/>
      <c r="C169" s="15"/>
      <c r="D169" s="15"/>
      <c r="E169" s="15"/>
      <c r="F169" s="24">
        <v>6.7</v>
      </c>
      <c r="G169" s="30"/>
      <c r="H169" s="15"/>
      <c r="I169" s="15"/>
      <c r="J169" s="15"/>
      <c r="K169" s="18"/>
    </row>
    <row r="170" spans="1:11" s="1" customFormat="1" x14ac:dyDescent="0.4">
      <c r="A170" s="21" t="s">
        <v>245</v>
      </c>
      <c r="B170" s="22" t="s">
        <v>90</v>
      </c>
      <c r="C170" s="23">
        <v>434</v>
      </c>
      <c r="D170" s="23">
        <v>527</v>
      </c>
      <c r="E170" s="23">
        <f>SUM(D170-C170)</f>
        <v>93</v>
      </c>
      <c r="F170" s="24">
        <v>3.84</v>
      </c>
      <c r="G170" s="24">
        <v>50</v>
      </c>
      <c r="H170" s="23">
        <f>SUM(F170*G170)+(F171*G171)</f>
        <v>480.1</v>
      </c>
      <c r="I170" s="23">
        <v>-591.97</v>
      </c>
      <c r="J170" s="23">
        <v>0</v>
      </c>
      <c r="K170" s="25">
        <f>SUM(H170+I170-J170)</f>
        <v>-111.87</v>
      </c>
    </row>
    <row r="171" spans="1:11" s="1" customFormat="1" x14ac:dyDescent="0.4">
      <c r="A171" s="21"/>
      <c r="B171" s="22"/>
      <c r="C171" s="23"/>
      <c r="D171" s="23"/>
      <c r="E171" s="23"/>
      <c r="F171" s="24">
        <v>6.7</v>
      </c>
      <c r="G171" s="24">
        <v>43</v>
      </c>
      <c r="H171" s="23"/>
      <c r="I171" s="23"/>
      <c r="J171" s="23"/>
      <c r="K171" s="25"/>
    </row>
    <row r="172" spans="1:11" s="1" customFormat="1" x14ac:dyDescent="0.4">
      <c r="A172" s="21" t="s">
        <v>246</v>
      </c>
      <c r="B172" s="22" t="s">
        <v>91</v>
      </c>
      <c r="C172" s="23">
        <v>4757</v>
      </c>
      <c r="D172" s="23">
        <v>4757</v>
      </c>
      <c r="E172" s="23">
        <f>SUM(D172-C172)</f>
        <v>0</v>
      </c>
      <c r="F172" s="24">
        <v>3.84</v>
      </c>
      <c r="G172" s="24">
        <v>0</v>
      </c>
      <c r="H172" s="23">
        <f>SUM(F172*G172)+(F173*G173)</f>
        <v>0</v>
      </c>
      <c r="I172" s="13">
        <v>225.5</v>
      </c>
      <c r="J172" s="23">
        <v>225.5</v>
      </c>
      <c r="K172" s="25">
        <f>SUM(H172+I172-J172)</f>
        <v>0</v>
      </c>
    </row>
    <row r="173" spans="1:11" s="1" customFormat="1" x14ac:dyDescent="0.4">
      <c r="A173" s="21"/>
      <c r="B173" s="22"/>
      <c r="C173" s="23"/>
      <c r="D173" s="23"/>
      <c r="E173" s="23"/>
      <c r="F173" s="24">
        <v>6.7</v>
      </c>
      <c r="G173" s="24">
        <v>0</v>
      </c>
      <c r="H173" s="23"/>
      <c r="I173" s="15"/>
      <c r="J173" s="23"/>
      <c r="K173" s="25"/>
    </row>
    <row r="174" spans="1:11" s="1" customFormat="1" x14ac:dyDescent="0.4">
      <c r="A174" s="21" t="s">
        <v>93</v>
      </c>
      <c r="B174" s="22" t="s">
        <v>92</v>
      </c>
      <c r="C174" s="23">
        <v>777</v>
      </c>
      <c r="D174" s="23">
        <v>778</v>
      </c>
      <c r="E174" s="23">
        <f>SUM(D174-C174)</f>
        <v>1</v>
      </c>
      <c r="F174" s="24">
        <v>3.84</v>
      </c>
      <c r="G174" s="24">
        <v>1</v>
      </c>
      <c r="H174" s="23">
        <f>SUM(F174*G174)+(F175*G175)</f>
        <v>3.84</v>
      </c>
      <c r="I174" s="23">
        <v>-92.32</v>
      </c>
      <c r="J174" s="23">
        <v>0</v>
      </c>
      <c r="K174" s="25">
        <f>SUM(H174+I174-J174)</f>
        <v>-88.47999999999999</v>
      </c>
    </row>
    <row r="175" spans="1:11" s="1" customFormat="1" x14ac:dyDescent="0.4">
      <c r="A175" s="21"/>
      <c r="B175" s="22"/>
      <c r="C175" s="23"/>
      <c r="D175" s="23"/>
      <c r="E175" s="23"/>
      <c r="F175" s="24">
        <v>6.7</v>
      </c>
      <c r="G175" s="24">
        <v>0</v>
      </c>
      <c r="H175" s="23"/>
      <c r="I175" s="23"/>
      <c r="J175" s="23"/>
      <c r="K175" s="25"/>
    </row>
    <row r="176" spans="1:11" s="1" customFormat="1" x14ac:dyDescent="0.4">
      <c r="A176" s="21" t="s">
        <v>247</v>
      </c>
      <c r="B176" s="22" t="s">
        <v>94</v>
      </c>
      <c r="C176" s="23">
        <v>4488</v>
      </c>
      <c r="D176" s="23">
        <v>4599</v>
      </c>
      <c r="E176" s="23">
        <f>SUM(D176-C176)</f>
        <v>111</v>
      </c>
      <c r="F176" s="24">
        <v>3.84</v>
      </c>
      <c r="G176" s="24">
        <v>50</v>
      </c>
      <c r="H176" s="23">
        <f>SUM(F176*G176)+(F177*G177)</f>
        <v>600.70000000000005</v>
      </c>
      <c r="I176" s="23">
        <v>1030.5999999999999</v>
      </c>
      <c r="J176" s="23">
        <v>1100</v>
      </c>
      <c r="K176" s="25">
        <f>SUM(H176+I176-J176)</f>
        <v>531.29999999999995</v>
      </c>
    </row>
    <row r="177" spans="1:11" s="1" customFormat="1" x14ac:dyDescent="0.4">
      <c r="A177" s="21"/>
      <c r="B177" s="22"/>
      <c r="C177" s="23"/>
      <c r="D177" s="23"/>
      <c r="E177" s="23"/>
      <c r="F177" s="24">
        <v>6.7</v>
      </c>
      <c r="G177" s="24">
        <v>61</v>
      </c>
      <c r="H177" s="23"/>
      <c r="I177" s="23"/>
      <c r="J177" s="23"/>
      <c r="K177" s="25"/>
    </row>
    <row r="178" spans="1:11" s="1" customFormat="1" x14ac:dyDescent="0.4">
      <c r="A178" s="21" t="s">
        <v>248</v>
      </c>
      <c r="B178" s="22" t="s">
        <v>95</v>
      </c>
      <c r="C178" s="23">
        <v>7891</v>
      </c>
      <c r="D178" s="23">
        <v>7891</v>
      </c>
      <c r="E178" s="23">
        <f>SUM(D178-C178)</f>
        <v>0</v>
      </c>
      <c r="F178" s="24">
        <v>3.84</v>
      </c>
      <c r="G178" s="24">
        <v>0</v>
      </c>
      <c r="H178" s="13">
        <f>SUM(F178*G178)+(F179*G179)</f>
        <v>0</v>
      </c>
      <c r="I178" s="13">
        <v>-68</v>
      </c>
      <c r="J178" s="23">
        <v>0</v>
      </c>
      <c r="K178" s="25">
        <f>SUM(H178+I178-J178)</f>
        <v>-68</v>
      </c>
    </row>
    <row r="179" spans="1:11" s="1" customFormat="1" x14ac:dyDescent="0.4">
      <c r="A179" s="21"/>
      <c r="B179" s="22"/>
      <c r="C179" s="23"/>
      <c r="D179" s="23"/>
      <c r="E179" s="23"/>
      <c r="F179" s="24">
        <v>6.7</v>
      </c>
      <c r="G179" s="24">
        <v>0</v>
      </c>
      <c r="H179" s="15"/>
      <c r="I179" s="15"/>
      <c r="J179" s="23"/>
      <c r="K179" s="25"/>
    </row>
    <row r="180" spans="1:11" s="1" customFormat="1" x14ac:dyDescent="0.4">
      <c r="A180" s="21" t="s">
        <v>249</v>
      </c>
      <c r="B180" s="22" t="s">
        <v>96</v>
      </c>
      <c r="C180" s="23">
        <v>4151</v>
      </c>
      <c r="D180" s="23">
        <v>4151</v>
      </c>
      <c r="E180" s="23">
        <f>SUM(D180-C180)</f>
        <v>0</v>
      </c>
      <c r="F180" s="24">
        <v>3.84</v>
      </c>
      <c r="G180" s="24">
        <v>0</v>
      </c>
      <c r="H180" s="23">
        <f>SUM(F180*G180)+(F181*G181)</f>
        <v>0</v>
      </c>
      <c r="I180" s="23">
        <v>25.88</v>
      </c>
      <c r="J180" s="23">
        <v>0</v>
      </c>
      <c r="K180" s="25">
        <f>SUM(H180+I180-J180)</f>
        <v>25.88</v>
      </c>
    </row>
    <row r="181" spans="1:11" s="1" customFormat="1" x14ac:dyDescent="0.4">
      <c r="A181" s="21"/>
      <c r="B181" s="22"/>
      <c r="C181" s="23"/>
      <c r="D181" s="23"/>
      <c r="E181" s="23"/>
      <c r="F181" s="24">
        <v>6.7</v>
      </c>
      <c r="G181" s="24">
        <v>0</v>
      </c>
      <c r="H181" s="23"/>
      <c r="I181" s="23"/>
      <c r="J181" s="23"/>
      <c r="K181" s="25"/>
    </row>
    <row r="182" spans="1:11" s="1" customFormat="1" x14ac:dyDescent="0.4">
      <c r="A182" s="21" t="s">
        <v>250</v>
      </c>
      <c r="B182" s="22" t="s">
        <v>97</v>
      </c>
      <c r="C182" s="23">
        <v>1002</v>
      </c>
      <c r="D182" s="23">
        <v>1002</v>
      </c>
      <c r="E182" s="23">
        <f>SUM(D182-C182)</f>
        <v>0</v>
      </c>
      <c r="F182" s="24">
        <v>3.84</v>
      </c>
      <c r="G182" s="24">
        <v>0</v>
      </c>
      <c r="H182" s="23">
        <v>0</v>
      </c>
      <c r="I182" s="23">
        <v>769.2</v>
      </c>
      <c r="J182" s="23">
        <v>0</v>
      </c>
      <c r="K182" s="25">
        <f>SUM(H182+I182-J182)</f>
        <v>769.2</v>
      </c>
    </row>
    <row r="183" spans="1:11" s="1" customFormat="1" x14ac:dyDescent="0.4">
      <c r="A183" s="21"/>
      <c r="B183" s="22"/>
      <c r="C183" s="23"/>
      <c r="D183" s="23"/>
      <c r="E183" s="23"/>
      <c r="F183" s="24">
        <v>6.7</v>
      </c>
      <c r="G183" s="24">
        <v>0</v>
      </c>
      <c r="H183" s="23"/>
      <c r="I183" s="23"/>
      <c r="J183" s="23"/>
      <c r="K183" s="25"/>
    </row>
    <row r="184" spans="1:11" s="1" customFormat="1" x14ac:dyDescent="0.4">
      <c r="A184" s="21" t="s">
        <v>251</v>
      </c>
      <c r="B184" s="22" t="s">
        <v>98</v>
      </c>
      <c r="C184" s="23">
        <v>321</v>
      </c>
      <c r="D184" s="23">
        <v>321</v>
      </c>
      <c r="E184" s="23">
        <f>SUM(D184-C184)</f>
        <v>0</v>
      </c>
      <c r="F184" s="24">
        <v>3.84</v>
      </c>
      <c r="G184" s="24">
        <v>0</v>
      </c>
      <c r="H184" s="23">
        <f>SUM(F184*G184)+(F185*G185)</f>
        <v>0</v>
      </c>
      <c r="I184" s="13">
        <v>44.6</v>
      </c>
      <c r="J184" s="23">
        <v>0</v>
      </c>
      <c r="K184" s="25">
        <f>SUM(H184+I184-J184)</f>
        <v>44.6</v>
      </c>
    </row>
    <row r="185" spans="1:11" s="1" customFormat="1" x14ac:dyDescent="0.4">
      <c r="A185" s="21"/>
      <c r="B185" s="22"/>
      <c r="C185" s="23"/>
      <c r="D185" s="23"/>
      <c r="E185" s="23"/>
      <c r="F185" s="24">
        <v>6.7</v>
      </c>
      <c r="G185" s="24">
        <v>0</v>
      </c>
      <c r="H185" s="23"/>
      <c r="I185" s="15"/>
      <c r="J185" s="23"/>
      <c r="K185" s="25"/>
    </row>
    <row r="186" spans="1:11" s="1" customFormat="1" x14ac:dyDescent="0.4">
      <c r="A186" s="21" t="s">
        <v>99</v>
      </c>
      <c r="B186" s="22" t="s">
        <v>100</v>
      </c>
      <c r="C186" s="23">
        <v>845</v>
      </c>
      <c r="D186" s="23">
        <v>845</v>
      </c>
      <c r="E186" s="23">
        <f>SUM(D186-C186)</f>
        <v>0</v>
      </c>
      <c r="F186" s="24">
        <v>3.84</v>
      </c>
      <c r="G186" s="24">
        <v>0</v>
      </c>
      <c r="H186" s="23">
        <f>SUM(F186*G186)+(F187*G187)</f>
        <v>0</v>
      </c>
      <c r="I186" s="23">
        <v>-271.08999999999997</v>
      </c>
      <c r="J186" s="23">
        <v>0</v>
      </c>
      <c r="K186" s="25">
        <f>SUM(H186+I186-J186)</f>
        <v>-271.08999999999997</v>
      </c>
    </row>
    <row r="187" spans="1:11" s="1" customFormat="1" x14ac:dyDescent="0.4">
      <c r="A187" s="21"/>
      <c r="B187" s="22"/>
      <c r="C187" s="23"/>
      <c r="D187" s="23"/>
      <c r="E187" s="23"/>
      <c r="F187" s="24">
        <v>6.7</v>
      </c>
      <c r="G187" s="24">
        <v>0</v>
      </c>
      <c r="H187" s="23"/>
      <c r="I187" s="23"/>
      <c r="J187" s="23"/>
      <c r="K187" s="25"/>
    </row>
    <row r="188" spans="1:11" s="1" customFormat="1" x14ac:dyDescent="0.4">
      <c r="A188" s="21" t="s">
        <v>252</v>
      </c>
      <c r="B188" s="22" t="s">
        <v>327</v>
      </c>
      <c r="C188" s="23">
        <v>260</v>
      </c>
      <c r="D188" s="23">
        <v>260</v>
      </c>
      <c r="E188" s="23">
        <f>SUM(D188-C188)</f>
        <v>0</v>
      </c>
      <c r="F188" s="24">
        <v>3.84</v>
      </c>
      <c r="G188" s="24">
        <v>0</v>
      </c>
      <c r="H188" s="23">
        <f>SUM(F188*G188)+(F189*G189)</f>
        <v>0</v>
      </c>
      <c r="I188" s="13">
        <v>0</v>
      </c>
      <c r="J188" s="23">
        <v>0</v>
      </c>
      <c r="K188" s="25">
        <f>SUM(H188+I188-J188)</f>
        <v>0</v>
      </c>
    </row>
    <row r="189" spans="1:11" s="1" customFormat="1" x14ac:dyDescent="0.4">
      <c r="A189" s="21"/>
      <c r="B189" s="22"/>
      <c r="C189" s="23"/>
      <c r="D189" s="23"/>
      <c r="E189" s="23"/>
      <c r="F189" s="24">
        <v>6.7</v>
      </c>
      <c r="G189" s="24">
        <v>0</v>
      </c>
      <c r="H189" s="23"/>
      <c r="I189" s="15"/>
      <c r="J189" s="23"/>
      <c r="K189" s="25"/>
    </row>
    <row r="190" spans="1:11" s="1" customFormat="1" x14ac:dyDescent="0.4">
      <c r="A190" s="21" t="s">
        <v>253</v>
      </c>
      <c r="B190" s="22" t="s">
        <v>101</v>
      </c>
      <c r="C190" s="23">
        <v>54</v>
      </c>
      <c r="D190" s="23">
        <v>54</v>
      </c>
      <c r="E190" s="23">
        <f>SUM(D190-C190)</f>
        <v>0</v>
      </c>
      <c r="F190" s="24">
        <v>3.84</v>
      </c>
      <c r="G190" s="24">
        <v>0</v>
      </c>
      <c r="H190" s="23">
        <f>SUM(F190*G190)+(F191*G191)</f>
        <v>0</v>
      </c>
      <c r="I190" s="23">
        <v>-995.57</v>
      </c>
      <c r="J190" s="23">
        <v>0</v>
      </c>
      <c r="K190" s="25">
        <f>SUM(H190+I190-J190)</f>
        <v>-995.57</v>
      </c>
    </row>
    <row r="191" spans="1:11" s="1" customFormat="1" x14ac:dyDescent="0.4">
      <c r="A191" s="21"/>
      <c r="B191" s="22"/>
      <c r="C191" s="23"/>
      <c r="D191" s="23"/>
      <c r="E191" s="23"/>
      <c r="F191" s="24">
        <v>6.7</v>
      </c>
      <c r="G191" s="24"/>
      <c r="H191" s="23"/>
      <c r="I191" s="23"/>
      <c r="J191" s="23"/>
      <c r="K191" s="25"/>
    </row>
    <row r="192" spans="1:11" s="1" customFormat="1" x14ac:dyDescent="0.4">
      <c r="A192" s="21" t="s">
        <v>254</v>
      </c>
      <c r="B192" s="22" t="s">
        <v>102</v>
      </c>
      <c r="C192" s="23">
        <v>789</v>
      </c>
      <c r="D192" s="23">
        <v>789</v>
      </c>
      <c r="E192" s="23">
        <f>SUM(D192-C192)</f>
        <v>0</v>
      </c>
      <c r="F192" s="24">
        <v>3.84</v>
      </c>
      <c r="G192" s="24">
        <v>0</v>
      </c>
      <c r="H192" s="23">
        <f>SUM(F192*G192)+(F193*G193)</f>
        <v>0</v>
      </c>
      <c r="I192" s="23">
        <v>-172.79</v>
      </c>
      <c r="J192" s="23">
        <v>0</v>
      </c>
      <c r="K192" s="25">
        <f>SUM(H192+I192-J192)</f>
        <v>-172.79</v>
      </c>
    </row>
    <row r="193" spans="1:11" s="1" customFormat="1" x14ac:dyDescent="0.4">
      <c r="A193" s="21"/>
      <c r="B193" s="22"/>
      <c r="C193" s="23"/>
      <c r="D193" s="23"/>
      <c r="E193" s="23"/>
      <c r="F193" s="24">
        <v>6.7</v>
      </c>
      <c r="G193" s="24">
        <v>0</v>
      </c>
      <c r="H193" s="23"/>
      <c r="I193" s="23"/>
      <c r="J193" s="23"/>
      <c r="K193" s="25"/>
    </row>
    <row r="194" spans="1:11" s="1" customFormat="1" x14ac:dyDescent="0.4">
      <c r="A194" s="21" t="s">
        <v>103</v>
      </c>
      <c r="B194" s="22" t="s">
        <v>104</v>
      </c>
      <c r="C194" s="23">
        <v>1481</v>
      </c>
      <c r="D194" s="23">
        <v>1481</v>
      </c>
      <c r="E194" s="23">
        <f>SUM(D194-C194)</f>
        <v>0</v>
      </c>
      <c r="F194" s="24">
        <v>3.84</v>
      </c>
      <c r="G194" s="24">
        <v>0</v>
      </c>
      <c r="H194" s="23">
        <f>SUM(F194*G194)+(F195*G195)</f>
        <v>0</v>
      </c>
      <c r="I194" s="23">
        <v>456.88</v>
      </c>
      <c r="J194" s="23">
        <v>0</v>
      </c>
      <c r="K194" s="25">
        <f>SUM(H194+I194-J194)</f>
        <v>456.88</v>
      </c>
    </row>
    <row r="195" spans="1:11" s="1" customFormat="1" x14ac:dyDescent="0.4">
      <c r="A195" s="21"/>
      <c r="B195" s="22"/>
      <c r="C195" s="23"/>
      <c r="D195" s="23"/>
      <c r="E195" s="23"/>
      <c r="F195" s="24">
        <v>6.7</v>
      </c>
      <c r="G195" s="24">
        <v>0</v>
      </c>
      <c r="H195" s="23"/>
      <c r="I195" s="23"/>
      <c r="J195" s="23"/>
      <c r="K195" s="25"/>
    </row>
    <row r="196" spans="1:11" s="1" customFormat="1" x14ac:dyDescent="0.4">
      <c r="A196" s="26" t="s">
        <v>255</v>
      </c>
      <c r="B196" s="27" t="s">
        <v>340</v>
      </c>
      <c r="C196" s="28">
        <v>15</v>
      </c>
      <c r="D196" s="28">
        <v>15</v>
      </c>
      <c r="E196" s="28">
        <f>SUM(D196-C196)</f>
        <v>0</v>
      </c>
      <c r="F196" s="24">
        <v>3.84</v>
      </c>
      <c r="G196" s="24">
        <f>SUM(E196)</f>
        <v>0</v>
      </c>
      <c r="H196" s="28">
        <f>SUM(G196*F196)</f>
        <v>0</v>
      </c>
      <c r="I196" s="28">
        <v>-496.4</v>
      </c>
      <c r="J196" s="28">
        <v>0</v>
      </c>
      <c r="K196" s="29">
        <f>SUM(H196+I196-J196)</f>
        <v>-496.4</v>
      </c>
    </row>
    <row r="197" spans="1:11" s="1" customFormat="1" x14ac:dyDescent="0.4">
      <c r="A197" s="21" t="s">
        <v>256</v>
      </c>
      <c r="B197" s="22" t="s">
        <v>105</v>
      </c>
      <c r="C197" s="23">
        <v>133</v>
      </c>
      <c r="D197" s="23">
        <v>133</v>
      </c>
      <c r="E197" s="23">
        <f>SUM(D197-C197)</f>
        <v>0</v>
      </c>
      <c r="F197" s="24">
        <v>3.84</v>
      </c>
      <c r="G197" s="24">
        <v>0</v>
      </c>
      <c r="H197" s="23">
        <f>SUM(F197*G197)+(F198*G198)</f>
        <v>0</v>
      </c>
      <c r="I197" s="23">
        <v>-558.39</v>
      </c>
      <c r="J197" s="23">
        <v>0</v>
      </c>
      <c r="K197" s="25">
        <f>SUM(H197+I197-J197)</f>
        <v>-558.39</v>
      </c>
    </row>
    <row r="198" spans="1:11" s="1" customFormat="1" x14ac:dyDescent="0.4">
      <c r="A198" s="21"/>
      <c r="B198" s="22"/>
      <c r="C198" s="23"/>
      <c r="D198" s="23"/>
      <c r="E198" s="23"/>
      <c r="F198" s="24">
        <v>6.7</v>
      </c>
      <c r="G198" s="24"/>
      <c r="H198" s="23"/>
      <c r="I198" s="23"/>
      <c r="J198" s="23"/>
      <c r="K198" s="25"/>
    </row>
    <row r="199" spans="1:11" s="1" customFormat="1" x14ac:dyDescent="0.4">
      <c r="A199" s="21" t="s">
        <v>257</v>
      </c>
      <c r="B199" s="22" t="s">
        <v>106</v>
      </c>
      <c r="C199" s="23">
        <v>816</v>
      </c>
      <c r="D199" s="23">
        <v>816</v>
      </c>
      <c r="E199" s="23">
        <f>SUM(D199-C199)</f>
        <v>0</v>
      </c>
      <c r="F199" s="24">
        <v>3.84</v>
      </c>
      <c r="G199" s="24">
        <v>0</v>
      </c>
      <c r="H199" s="23">
        <f>SUM(F199*G199)+(F200*G200)</f>
        <v>0</v>
      </c>
      <c r="I199" s="25">
        <v>-1215.92</v>
      </c>
      <c r="J199" s="23">
        <v>0</v>
      </c>
      <c r="K199" s="25">
        <f>SUM(H199+I199-J199)</f>
        <v>-1215.92</v>
      </c>
    </row>
    <row r="200" spans="1:11" s="1" customFormat="1" x14ac:dyDescent="0.4">
      <c r="A200" s="21"/>
      <c r="B200" s="22"/>
      <c r="C200" s="23"/>
      <c r="D200" s="23"/>
      <c r="E200" s="23"/>
      <c r="F200" s="24">
        <v>6.7</v>
      </c>
      <c r="G200" s="24">
        <v>0</v>
      </c>
      <c r="H200" s="23"/>
      <c r="I200" s="25"/>
      <c r="J200" s="23"/>
      <c r="K200" s="25"/>
    </row>
    <row r="201" spans="1:11" s="1" customFormat="1" x14ac:dyDescent="0.4">
      <c r="A201" s="21" t="s">
        <v>258</v>
      </c>
      <c r="B201" s="22" t="s">
        <v>107</v>
      </c>
      <c r="C201" s="23">
        <v>382</v>
      </c>
      <c r="D201" s="23">
        <v>382</v>
      </c>
      <c r="E201" s="23">
        <f>SUM(D201-C201)</f>
        <v>0</v>
      </c>
      <c r="F201" s="24">
        <v>3.84</v>
      </c>
      <c r="G201" s="24">
        <v>0</v>
      </c>
      <c r="H201" s="23">
        <f>SUM(F201*G201)+(F202*G202)</f>
        <v>0</v>
      </c>
      <c r="I201" s="23">
        <v>-701.52</v>
      </c>
      <c r="J201" s="23">
        <v>0</v>
      </c>
      <c r="K201" s="25">
        <f>SUM(H201+I201-J201)</f>
        <v>-701.52</v>
      </c>
    </row>
    <row r="202" spans="1:11" s="1" customFormat="1" x14ac:dyDescent="0.4">
      <c r="A202" s="21"/>
      <c r="B202" s="22"/>
      <c r="C202" s="23"/>
      <c r="D202" s="23"/>
      <c r="E202" s="23"/>
      <c r="F202" s="24">
        <v>6.7</v>
      </c>
      <c r="G202" s="24">
        <v>0</v>
      </c>
      <c r="H202" s="23"/>
      <c r="I202" s="23"/>
      <c r="J202" s="23"/>
      <c r="K202" s="25"/>
    </row>
    <row r="203" spans="1:11" s="1" customFormat="1" x14ac:dyDescent="0.4">
      <c r="A203" s="21" t="s">
        <v>259</v>
      </c>
      <c r="B203" s="22" t="s">
        <v>108</v>
      </c>
      <c r="C203" s="23">
        <v>2374</v>
      </c>
      <c r="D203" s="23">
        <v>2374</v>
      </c>
      <c r="E203" s="23">
        <f>SUM(D203-C203)</f>
        <v>0</v>
      </c>
      <c r="F203" s="24">
        <v>3.84</v>
      </c>
      <c r="G203" s="24">
        <v>0</v>
      </c>
      <c r="H203" s="23">
        <f>SUM(F203*G203)+(F204*G204)</f>
        <v>0</v>
      </c>
      <c r="I203" s="23">
        <v>-398.88</v>
      </c>
      <c r="J203" s="23">
        <v>0</v>
      </c>
      <c r="K203" s="25">
        <f>SUM(H203+I203-J203)</f>
        <v>-398.88</v>
      </c>
    </row>
    <row r="204" spans="1:11" s="1" customFormat="1" x14ac:dyDescent="0.4">
      <c r="A204" s="21"/>
      <c r="B204" s="22"/>
      <c r="C204" s="23"/>
      <c r="D204" s="23"/>
      <c r="E204" s="23"/>
      <c r="F204" s="24">
        <v>6.7</v>
      </c>
      <c r="G204" s="24">
        <v>0</v>
      </c>
      <c r="H204" s="23"/>
      <c r="I204" s="23"/>
      <c r="J204" s="23"/>
      <c r="K204" s="25"/>
    </row>
    <row r="205" spans="1:11" s="1" customFormat="1" x14ac:dyDescent="0.4">
      <c r="A205" s="21" t="s">
        <v>260</v>
      </c>
      <c r="B205" s="22" t="s">
        <v>109</v>
      </c>
      <c r="C205" s="23">
        <v>2105</v>
      </c>
      <c r="D205" s="23">
        <v>2105</v>
      </c>
      <c r="E205" s="23">
        <f>SUM(D205-C205)</f>
        <v>0</v>
      </c>
      <c r="F205" s="24">
        <v>3.84</v>
      </c>
      <c r="G205" s="24">
        <v>0</v>
      </c>
      <c r="H205" s="23">
        <f>SUM(F205*G205)+(F206*G206)</f>
        <v>0</v>
      </c>
      <c r="I205" s="23">
        <v>-900.3</v>
      </c>
      <c r="J205" s="23">
        <v>0</v>
      </c>
      <c r="K205" s="25">
        <f>SUM(H205+I205-J205)</f>
        <v>-900.3</v>
      </c>
    </row>
    <row r="206" spans="1:11" s="1" customFormat="1" x14ac:dyDescent="0.4">
      <c r="A206" s="21"/>
      <c r="B206" s="22"/>
      <c r="C206" s="23"/>
      <c r="D206" s="23"/>
      <c r="E206" s="23"/>
      <c r="F206" s="24">
        <v>6.7</v>
      </c>
      <c r="G206" s="24">
        <v>0</v>
      </c>
      <c r="H206" s="23"/>
      <c r="I206" s="23"/>
      <c r="J206" s="23"/>
      <c r="K206" s="25"/>
    </row>
    <row r="207" spans="1:11" s="1" customFormat="1" x14ac:dyDescent="0.4">
      <c r="A207" s="21" t="s">
        <v>261</v>
      </c>
      <c r="B207" s="22" t="s">
        <v>110</v>
      </c>
      <c r="C207" s="23">
        <v>40</v>
      </c>
      <c r="D207" s="23">
        <v>40</v>
      </c>
      <c r="E207" s="23">
        <f>SUM(D207-C207)</f>
        <v>0</v>
      </c>
      <c r="F207" s="24">
        <v>3.84</v>
      </c>
      <c r="G207" s="24">
        <v>0</v>
      </c>
      <c r="H207" s="23">
        <f>SUM(F207*G207)+(F208*G208)</f>
        <v>0</v>
      </c>
      <c r="I207" s="23">
        <v>-27.61</v>
      </c>
      <c r="J207" s="23">
        <v>0</v>
      </c>
      <c r="K207" s="25">
        <f>SUM(H207+I207-J207)</f>
        <v>-27.61</v>
      </c>
    </row>
    <row r="208" spans="1:11" s="1" customFormat="1" x14ac:dyDescent="0.4">
      <c r="A208" s="21"/>
      <c r="B208" s="22"/>
      <c r="C208" s="23"/>
      <c r="D208" s="23"/>
      <c r="E208" s="23"/>
      <c r="F208" s="24">
        <v>6.7</v>
      </c>
      <c r="G208" s="24"/>
      <c r="H208" s="23"/>
      <c r="I208" s="23"/>
      <c r="J208" s="23"/>
      <c r="K208" s="25"/>
    </row>
    <row r="209" spans="1:11" s="1" customFormat="1" x14ac:dyDescent="0.4">
      <c r="A209" s="21" t="s">
        <v>262</v>
      </c>
      <c r="B209" s="22" t="s">
        <v>111</v>
      </c>
      <c r="C209" s="23">
        <v>496</v>
      </c>
      <c r="D209" s="23">
        <v>496</v>
      </c>
      <c r="E209" s="23">
        <f>SUM(D209-C209)</f>
        <v>0</v>
      </c>
      <c r="F209" s="24">
        <v>3.84</v>
      </c>
      <c r="G209" s="24">
        <v>0</v>
      </c>
      <c r="H209" s="23">
        <f>SUM(F209*G209)+(F210*G210)</f>
        <v>0</v>
      </c>
      <c r="I209" s="23">
        <v>-812.91</v>
      </c>
      <c r="J209" s="23">
        <v>0</v>
      </c>
      <c r="K209" s="25">
        <f>SUM(H209+I209-J209)</f>
        <v>-812.91</v>
      </c>
    </row>
    <row r="210" spans="1:11" s="1" customFormat="1" x14ac:dyDescent="0.4">
      <c r="A210" s="21"/>
      <c r="B210" s="22"/>
      <c r="C210" s="23"/>
      <c r="D210" s="23"/>
      <c r="E210" s="23"/>
      <c r="F210" s="24">
        <v>6.7</v>
      </c>
      <c r="G210" s="24">
        <v>0</v>
      </c>
      <c r="H210" s="23"/>
      <c r="I210" s="23"/>
      <c r="J210" s="23"/>
      <c r="K210" s="25"/>
    </row>
    <row r="211" spans="1:11" s="1" customFormat="1" x14ac:dyDescent="0.4">
      <c r="A211" s="21" t="s">
        <v>263</v>
      </c>
      <c r="B211" s="22" t="s">
        <v>112</v>
      </c>
      <c r="C211" s="23">
        <v>2354</v>
      </c>
      <c r="D211" s="23">
        <v>2354</v>
      </c>
      <c r="E211" s="23">
        <f>SUM(D211-C211)</f>
        <v>0</v>
      </c>
      <c r="F211" s="24">
        <v>3.84</v>
      </c>
      <c r="G211" s="24">
        <v>0</v>
      </c>
      <c r="H211" s="23">
        <f>SUM(F211*G211)+(F212*G212)</f>
        <v>0</v>
      </c>
      <c r="I211" s="23">
        <v>-876.21</v>
      </c>
      <c r="J211" s="23">
        <v>0</v>
      </c>
      <c r="K211" s="25">
        <f>SUM(H211+I211-J211)</f>
        <v>-876.21</v>
      </c>
    </row>
    <row r="212" spans="1:11" s="1" customFormat="1" x14ac:dyDescent="0.4">
      <c r="A212" s="21"/>
      <c r="B212" s="22"/>
      <c r="C212" s="23"/>
      <c r="D212" s="23"/>
      <c r="E212" s="23"/>
      <c r="F212" s="24">
        <v>6.7</v>
      </c>
      <c r="G212" s="24">
        <v>0</v>
      </c>
      <c r="H212" s="23"/>
      <c r="I212" s="23"/>
      <c r="J212" s="23"/>
      <c r="K212" s="25"/>
    </row>
    <row r="213" spans="1:11" s="1" customFormat="1" x14ac:dyDescent="0.4">
      <c r="A213" s="21" t="s">
        <v>264</v>
      </c>
      <c r="B213" s="22" t="s">
        <v>113</v>
      </c>
      <c r="C213" s="23">
        <v>92</v>
      </c>
      <c r="D213" s="23">
        <v>92</v>
      </c>
      <c r="E213" s="23">
        <f>SUM(D213-C213)</f>
        <v>0</v>
      </c>
      <c r="F213" s="24">
        <v>3.84</v>
      </c>
      <c r="G213" s="24">
        <v>0</v>
      </c>
      <c r="H213" s="23">
        <f>SUM(F213*G213)+(F214*G214)</f>
        <v>0</v>
      </c>
      <c r="I213" s="23">
        <v>-943.28</v>
      </c>
      <c r="J213" s="23">
        <v>0</v>
      </c>
      <c r="K213" s="25">
        <f>SUM(H213+I213-J213)</f>
        <v>-943.28</v>
      </c>
    </row>
    <row r="214" spans="1:11" s="1" customFormat="1" x14ac:dyDescent="0.4">
      <c r="A214" s="21"/>
      <c r="B214" s="22"/>
      <c r="C214" s="23"/>
      <c r="D214" s="23"/>
      <c r="E214" s="23"/>
      <c r="F214" s="24">
        <v>6.7</v>
      </c>
      <c r="G214" s="24"/>
      <c r="H214" s="23"/>
      <c r="I214" s="23"/>
      <c r="J214" s="23"/>
      <c r="K214" s="25"/>
    </row>
    <row r="215" spans="1:11" s="1" customFormat="1" x14ac:dyDescent="0.4">
      <c r="A215" s="21" t="s">
        <v>265</v>
      </c>
      <c r="B215" s="22" t="s">
        <v>114</v>
      </c>
      <c r="C215" s="23">
        <v>876</v>
      </c>
      <c r="D215" s="23">
        <v>876</v>
      </c>
      <c r="E215" s="23">
        <f>SUM(D215-C215)</f>
        <v>0</v>
      </c>
      <c r="F215" s="24">
        <v>3.84</v>
      </c>
      <c r="G215" s="24">
        <v>0</v>
      </c>
      <c r="H215" s="23">
        <f>SUM(F215*G215)+(F216*G216)</f>
        <v>0</v>
      </c>
      <c r="I215" s="23">
        <v>-69.94</v>
      </c>
      <c r="J215" s="23">
        <v>0</v>
      </c>
      <c r="K215" s="25">
        <f>SUM(H215+I215-J215)</f>
        <v>-69.94</v>
      </c>
    </row>
    <row r="216" spans="1:11" s="1" customFormat="1" x14ac:dyDescent="0.4">
      <c r="A216" s="21"/>
      <c r="B216" s="22"/>
      <c r="C216" s="23"/>
      <c r="D216" s="23"/>
      <c r="E216" s="23"/>
      <c r="F216" s="24">
        <v>6.7</v>
      </c>
      <c r="G216" s="24">
        <v>0</v>
      </c>
      <c r="H216" s="23"/>
      <c r="I216" s="23"/>
      <c r="J216" s="23"/>
      <c r="K216" s="25"/>
    </row>
    <row r="217" spans="1:11" s="1" customFormat="1" x14ac:dyDescent="0.4">
      <c r="A217" s="21" t="s">
        <v>266</v>
      </c>
      <c r="B217" s="22" t="s">
        <v>115</v>
      </c>
      <c r="C217" s="23">
        <v>461</v>
      </c>
      <c r="D217" s="23">
        <v>461</v>
      </c>
      <c r="E217" s="23">
        <f>SUM(D217-C217)</f>
        <v>0</v>
      </c>
      <c r="F217" s="24">
        <v>3.84</v>
      </c>
      <c r="G217" s="24">
        <v>0</v>
      </c>
      <c r="H217" s="23">
        <f>SUM(F217*G217)+(F218*G218)</f>
        <v>0</v>
      </c>
      <c r="I217" s="13">
        <v>-51.39</v>
      </c>
      <c r="J217" s="23">
        <v>0</v>
      </c>
      <c r="K217" s="25">
        <f>SUM(H217+I217-J217)</f>
        <v>-51.39</v>
      </c>
    </row>
    <row r="218" spans="1:11" s="1" customFormat="1" x14ac:dyDescent="0.4">
      <c r="A218" s="21"/>
      <c r="B218" s="22"/>
      <c r="C218" s="23"/>
      <c r="D218" s="23"/>
      <c r="E218" s="23"/>
      <c r="F218" s="24">
        <v>6.7</v>
      </c>
      <c r="G218" s="24"/>
      <c r="H218" s="23"/>
      <c r="I218" s="15"/>
      <c r="J218" s="23"/>
      <c r="K218" s="25"/>
    </row>
    <row r="219" spans="1:11" s="1" customFormat="1" x14ac:dyDescent="0.4">
      <c r="A219" s="21" t="s">
        <v>267</v>
      </c>
      <c r="B219" s="22" t="s">
        <v>116</v>
      </c>
      <c r="C219" s="23">
        <v>1166</v>
      </c>
      <c r="D219" s="23">
        <v>1166</v>
      </c>
      <c r="E219" s="23">
        <f>SUM(D219-C219)</f>
        <v>0</v>
      </c>
      <c r="F219" s="24">
        <v>3.84</v>
      </c>
      <c r="G219" s="24">
        <v>0</v>
      </c>
      <c r="H219" s="23">
        <f>SUM(F219*G219)+(F220*G220)</f>
        <v>0</v>
      </c>
      <c r="I219" s="13">
        <v>-15.23</v>
      </c>
      <c r="J219" s="23">
        <v>412</v>
      </c>
      <c r="K219" s="25">
        <f>SUM(H219+I219-J219)</f>
        <v>-427.23</v>
      </c>
    </row>
    <row r="220" spans="1:11" s="1" customFormat="1" ht="15" customHeight="1" x14ac:dyDescent="0.4">
      <c r="A220" s="21"/>
      <c r="B220" s="22"/>
      <c r="C220" s="23"/>
      <c r="D220" s="23"/>
      <c r="E220" s="23"/>
      <c r="F220" s="24">
        <v>6.7</v>
      </c>
      <c r="G220" s="24">
        <v>0</v>
      </c>
      <c r="H220" s="23"/>
      <c r="I220" s="15"/>
      <c r="J220" s="23"/>
      <c r="K220" s="25"/>
    </row>
    <row r="221" spans="1:11" s="1" customFormat="1" x14ac:dyDescent="0.4">
      <c r="A221" s="21" t="s">
        <v>268</v>
      </c>
      <c r="B221" s="22" t="s">
        <v>117</v>
      </c>
      <c r="C221" s="23">
        <v>840</v>
      </c>
      <c r="D221" s="23">
        <v>840</v>
      </c>
      <c r="E221" s="23">
        <f>SUM(D221-C221)</f>
        <v>0</v>
      </c>
      <c r="F221" s="24">
        <v>3.84</v>
      </c>
      <c r="G221" s="24">
        <v>0</v>
      </c>
      <c r="H221" s="23">
        <f>SUM(F221*G221)+(F222*G222)</f>
        <v>0</v>
      </c>
      <c r="I221" s="23">
        <v>-83.51</v>
      </c>
      <c r="J221" s="23">
        <v>0</v>
      </c>
      <c r="K221" s="25">
        <f>SUM(H221+I221-J221)</f>
        <v>-83.51</v>
      </c>
    </row>
    <row r="222" spans="1:11" s="1" customFormat="1" x14ac:dyDescent="0.4">
      <c r="A222" s="21"/>
      <c r="B222" s="22"/>
      <c r="C222" s="23"/>
      <c r="D222" s="23"/>
      <c r="E222" s="23"/>
      <c r="F222" s="24">
        <v>6.7</v>
      </c>
      <c r="G222" s="24">
        <v>0</v>
      </c>
      <c r="H222" s="23"/>
      <c r="I222" s="23"/>
      <c r="J222" s="23"/>
      <c r="K222" s="25"/>
    </row>
    <row r="223" spans="1:11" s="1" customFormat="1" x14ac:dyDescent="0.4">
      <c r="A223" s="21" t="s">
        <v>269</v>
      </c>
      <c r="B223" s="22" t="s">
        <v>118</v>
      </c>
      <c r="C223" s="23">
        <v>780</v>
      </c>
      <c r="D223" s="23">
        <v>780</v>
      </c>
      <c r="E223" s="23">
        <f>SUM(D223-C223)</f>
        <v>0</v>
      </c>
      <c r="F223" s="24">
        <v>3.84</v>
      </c>
      <c r="G223" s="24">
        <v>0</v>
      </c>
      <c r="H223" s="23">
        <f>SUM(F223*G223)+(F224*G224)</f>
        <v>0</v>
      </c>
      <c r="I223" s="13">
        <v>-775.6</v>
      </c>
      <c r="J223" s="23">
        <v>0</v>
      </c>
      <c r="K223" s="25">
        <f>SUM(H223+I223-J223)</f>
        <v>-775.6</v>
      </c>
    </row>
    <row r="224" spans="1:11" s="1" customFormat="1" x14ac:dyDescent="0.4">
      <c r="A224" s="21"/>
      <c r="B224" s="22"/>
      <c r="C224" s="23"/>
      <c r="D224" s="23"/>
      <c r="E224" s="23"/>
      <c r="F224" s="24">
        <v>6.7</v>
      </c>
      <c r="G224" s="24">
        <v>0</v>
      </c>
      <c r="H224" s="23"/>
      <c r="I224" s="15"/>
      <c r="J224" s="23"/>
      <c r="K224" s="25"/>
    </row>
    <row r="225" spans="1:11" s="1" customFormat="1" x14ac:dyDescent="0.4">
      <c r="A225" s="21" t="s">
        <v>270</v>
      </c>
      <c r="B225" s="22" t="s">
        <v>119</v>
      </c>
      <c r="C225" s="23">
        <v>2524</v>
      </c>
      <c r="D225" s="23">
        <v>2524</v>
      </c>
      <c r="E225" s="23">
        <f>SUM(D225-C225)</f>
        <v>0</v>
      </c>
      <c r="F225" s="24">
        <v>3.84</v>
      </c>
      <c r="G225" s="24">
        <v>0</v>
      </c>
      <c r="H225" s="23">
        <f>SUM(F225*G225)+(F226*G226)</f>
        <v>0</v>
      </c>
      <c r="I225" s="23">
        <v>-3.95</v>
      </c>
      <c r="J225" s="23">
        <v>0</v>
      </c>
      <c r="K225" s="25">
        <f>SUM(H225+I225-J225)</f>
        <v>-3.95</v>
      </c>
    </row>
    <row r="226" spans="1:11" s="1" customFormat="1" x14ac:dyDescent="0.4">
      <c r="A226" s="21"/>
      <c r="B226" s="22"/>
      <c r="C226" s="23"/>
      <c r="D226" s="23"/>
      <c r="E226" s="23"/>
      <c r="F226" s="24">
        <v>6.7</v>
      </c>
      <c r="G226" s="24">
        <v>0</v>
      </c>
      <c r="H226" s="23"/>
      <c r="I226" s="23"/>
      <c r="J226" s="23"/>
      <c r="K226" s="25"/>
    </row>
    <row r="227" spans="1:11" s="1" customFormat="1" x14ac:dyDescent="0.4">
      <c r="A227" s="21" t="s">
        <v>271</v>
      </c>
      <c r="B227" s="22" t="s">
        <v>120</v>
      </c>
      <c r="C227" s="23">
        <v>2423</v>
      </c>
      <c r="D227" s="23">
        <v>2423</v>
      </c>
      <c r="E227" s="23">
        <f>SUM(D227-C227)</f>
        <v>0</v>
      </c>
      <c r="F227" s="24">
        <v>3.84</v>
      </c>
      <c r="G227" s="24">
        <v>0</v>
      </c>
      <c r="H227" s="23">
        <f>SUM(F227*G227)+(F228*G228)</f>
        <v>0</v>
      </c>
      <c r="I227" s="23">
        <v>-705.58</v>
      </c>
      <c r="J227" s="23">
        <v>0</v>
      </c>
      <c r="K227" s="25">
        <f>SUM(H227+I227-J227)</f>
        <v>-705.58</v>
      </c>
    </row>
    <row r="228" spans="1:11" s="1" customFormat="1" x14ac:dyDescent="0.4">
      <c r="A228" s="21"/>
      <c r="B228" s="22"/>
      <c r="C228" s="23"/>
      <c r="D228" s="23"/>
      <c r="E228" s="23"/>
      <c r="F228" s="24">
        <v>6.7</v>
      </c>
      <c r="G228" s="24">
        <v>0</v>
      </c>
      <c r="H228" s="23"/>
      <c r="I228" s="23"/>
      <c r="J228" s="23"/>
      <c r="K228" s="25"/>
    </row>
    <row r="229" spans="1:11" s="1" customFormat="1" x14ac:dyDescent="0.4">
      <c r="A229" s="21" t="s">
        <v>272</v>
      </c>
      <c r="B229" s="22" t="s">
        <v>121</v>
      </c>
      <c r="C229" s="23">
        <v>29</v>
      </c>
      <c r="D229" s="23">
        <v>29</v>
      </c>
      <c r="E229" s="23">
        <f>SUM(D229-C229)</f>
        <v>0</v>
      </c>
      <c r="F229" s="24">
        <v>3.84</v>
      </c>
      <c r="G229" s="24">
        <v>0</v>
      </c>
      <c r="H229" s="23">
        <f>SUM(F229*G229)+(F230*G230)</f>
        <v>0</v>
      </c>
      <c r="I229" s="23">
        <v>-0.47</v>
      </c>
      <c r="J229" s="23">
        <v>0</v>
      </c>
      <c r="K229" s="25">
        <f>SUM(H229+I229-J229)</f>
        <v>-0.47</v>
      </c>
    </row>
    <row r="230" spans="1:11" s="1" customFormat="1" x14ac:dyDescent="0.4">
      <c r="A230" s="21"/>
      <c r="B230" s="22"/>
      <c r="C230" s="23"/>
      <c r="D230" s="23"/>
      <c r="E230" s="23"/>
      <c r="F230" s="24">
        <v>6.7</v>
      </c>
      <c r="G230" s="24"/>
      <c r="H230" s="23"/>
      <c r="I230" s="23"/>
      <c r="J230" s="23"/>
      <c r="K230" s="25"/>
    </row>
    <row r="231" spans="1:11" s="1" customFormat="1" x14ac:dyDescent="0.4">
      <c r="A231" s="21" t="s">
        <v>273</v>
      </c>
      <c r="B231" s="22" t="s">
        <v>122</v>
      </c>
      <c r="C231" s="23">
        <v>2688</v>
      </c>
      <c r="D231" s="23">
        <v>2688</v>
      </c>
      <c r="E231" s="23">
        <f>SUM(D231-C231)</f>
        <v>0</v>
      </c>
      <c r="F231" s="24">
        <v>3.84</v>
      </c>
      <c r="G231" s="24">
        <v>0</v>
      </c>
      <c r="H231" s="23">
        <f>SUM(F231*G231)+(F232*G232)</f>
        <v>0</v>
      </c>
      <c r="I231" s="23">
        <v>-806.6</v>
      </c>
      <c r="J231" s="23">
        <v>0</v>
      </c>
      <c r="K231" s="25">
        <f>SUM(H231+I231-J231)</f>
        <v>-806.6</v>
      </c>
    </row>
    <row r="232" spans="1:11" s="1" customFormat="1" x14ac:dyDescent="0.4">
      <c r="A232" s="21"/>
      <c r="B232" s="22"/>
      <c r="C232" s="23"/>
      <c r="D232" s="23"/>
      <c r="E232" s="23"/>
      <c r="F232" s="24">
        <v>6.7</v>
      </c>
      <c r="G232" s="24">
        <v>0</v>
      </c>
      <c r="H232" s="23"/>
      <c r="I232" s="23"/>
      <c r="J232" s="23"/>
      <c r="K232" s="25"/>
    </row>
    <row r="233" spans="1:11" s="1" customFormat="1" x14ac:dyDescent="0.4">
      <c r="A233" s="21" t="s">
        <v>274</v>
      </c>
      <c r="B233" s="22" t="s">
        <v>123</v>
      </c>
      <c r="C233" s="23">
        <v>1029</v>
      </c>
      <c r="D233" s="23">
        <v>1029</v>
      </c>
      <c r="E233" s="23">
        <f>SUM(D233-C233)</f>
        <v>0</v>
      </c>
      <c r="F233" s="24">
        <v>3.84</v>
      </c>
      <c r="G233" s="24">
        <v>0</v>
      </c>
      <c r="H233" s="23">
        <f>SUM(F233*G233)+(F234*G234)</f>
        <v>0</v>
      </c>
      <c r="I233" s="13">
        <v>-1418.97</v>
      </c>
      <c r="J233" s="23">
        <v>0</v>
      </c>
      <c r="K233" s="25">
        <f>SUM(H233+I233-J233)</f>
        <v>-1418.97</v>
      </c>
    </row>
    <row r="234" spans="1:11" s="1" customFormat="1" x14ac:dyDescent="0.4">
      <c r="A234" s="21"/>
      <c r="B234" s="22"/>
      <c r="C234" s="23"/>
      <c r="D234" s="23"/>
      <c r="E234" s="23"/>
      <c r="F234" s="24">
        <v>6.7</v>
      </c>
      <c r="G234" s="24">
        <v>0</v>
      </c>
      <c r="H234" s="23"/>
      <c r="I234" s="15"/>
      <c r="J234" s="23"/>
      <c r="K234" s="25"/>
    </row>
    <row r="235" spans="1:11" s="1" customFormat="1" x14ac:dyDescent="0.4">
      <c r="A235" s="21" t="s">
        <v>275</v>
      </c>
      <c r="B235" s="22" t="s">
        <v>124</v>
      </c>
      <c r="C235" s="23">
        <v>121</v>
      </c>
      <c r="D235" s="23">
        <v>121</v>
      </c>
      <c r="E235" s="23">
        <f>SUM(D235-C235)</f>
        <v>0</v>
      </c>
      <c r="F235" s="24">
        <v>3.84</v>
      </c>
      <c r="G235" s="24">
        <v>0</v>
      </c>
      <c r="H235" s="23">
        <f>SUM(F235*G235)+(F236*G236)</f>
        <v>0</v>
      </c>
      <c r="I235" s="23">
        <v>9.02</v>
      </c>
      <c r="J235" s="23">
        <v>0</v>
      </c>
      <c r="K235" s="25">
        <f>SUM(H235+I235-J235)</f>
        <v>9.02</v>
      </c>
    </row>
    <row r="236" spans="1:11" s="1" customFormat="1" x14ac:dyDescent="0.4">
      <c r="A236" s="21"/>
      <c r="B236" s="22"/>
      <c r="C236" s="23"/>
      <c r="D236" s="23"/>
      <c r="E236" s="23"/>
      <c r="F236" s="24">
        <v>6.7</v>
      </c>
      <c r="G236" s="24"/>
      <c r="H236" s="23"/>
      <c r="I236" s="23"/>
      <c r="J236" s="23"/>
      <c r="K236" s="25"/>
    </row>
    <row r="237" spans="1:11" s="1" customFormat="1" x14ac:dyDescent="0.4">
      <c r="A237" s="21" t="s">
        <v>276</v>
      </c>
      <c r="B237" s="22" t="s">
        <v>125</v>
      </c>
      <c r="C237" s="23">
        <v>1915</v>
      </c>
      <c r="D237" s="23">
        <v>1915</v>
      </c>
      <c r="E237" s="23">
        <f>SUM(D237-C237)</f>
        <v>0</v>
      </c>
      <c r="F237" s="24">
        <v>3.84</v>
      </c>
      <c r="G237" s="24">
        <v>0</v>
      </c>
      <c r="H237" s="23">
        <f>SUM(F237*G237)+(F238*G238)</f>
        <v>0</v>
      </c>
      <c r="I237" s="23">
        <v>65.040000000000006</v>
      </c>
      <c r="J237" s="23">
        <v>0</v>
      </c>
      <c r="K237" s="25">
        <f>SUM(H237+I237-J237)</f>
        <v>65.040000000000006</v>
      </c>
    </row>
    <row r="238" spans="1:11" s="1" customFormat="1" x14ac:dyDescent="0.4">
      <c r="A238" s="21"/>
      <c r="B238" s="22"/>
      <c r="C238" s="23"/>
      <c r="D238" s="23"/>
      <c r="E238" s="23"/>
      <c r="F238" s="24">
        <v>6.7</v>
      </c>
      <c r="G238" s="24">
        <v>0</v>
      </c>
      <c r="H238" s="23"/>
      <c r="I238" s="23"/>
      <c r="J238" s="23"/>
      <c r="K238" s="25"/>
    </row>
    <row r="239" spans="1:11" s="1" customFormat="1" x14ac:dyDescent="0.4">
      <c r="A239" s="21" t="s">
        <v>277</v>
      </c>
      <c r="B239" s="22" t="s">
        <v>126</v>
      </c>
      <c r="C239" s="23">
        <v>1318</v>
      </c>
      <c r="D239" s="23">
        <v>1318</v>
      </c>
      <c r="E239" s="23">
        <f>SUM(D239-C239)</f>
        <v>0</v>
      </c>
      <c r="F239" s="24">
        <v>3.84</v>
      </c>
      <c r="G239" s="24">
        <v>0</v>
      </c>
      <c r="H239" s="23">
        <f>SUM(F239*G239)+(F240*G240)</f>
        <v>0</v>
      </c>
      <c r="I239" s="23">
        <v>62.76</v>
      </c>
      <c r="J239" s="23">
        <v>0</v>
      </c>
      <c r="K239" s="25">
        <f>SUM(H239+I239-J239)</f>
        <v>62.76</v>
      </c>
    </row>
    <row r="240" spans="1:11" s="1" customFormat="1" x14ac:dyDescent="0.4">
      <c r="A240" s="21"/>
      <c r="B240" s="22"/>
      <c r="C240" s="23"/>
      <c r="D240" s="23"/>
      <c r="E240" s="23"/>
      <c r="F240" s="24">
        <v>6.7</v>
      </c>
      <c r="G240" s="24">
        <v>0</v>
      </c>
      <c r="H240" s="23"/>
      <c r="I240" s="23"/>
      <c r="J240" s="23"/>
      <c r="K240" s="25"/>
    </row>
    <row r="241" spans="1:11" s="1" customFormat="1" x14ac:dyDescent="0.4">
      <c r="A241" s="21" t="s">
        <v>278</v>
      </c>
      <c r="B241" s="22" t="s">
        <v>127</v>
      </c>
      <c r="C241" s="23">
        <v>2785</v>
      </c>
      <c r="D241" s="23">
        <v>2785</v>
      </c>
      <c r="E241" s="23">
        <f>SUM(D241-C241)</f>
        <v>0</v>
      </c>
      <c r="F241" s="24">
        <v>3.84</v>
      </c>
      <c r="G241" s="24">
        <v>0</v>
      </c>
      <c r="H241" s="23">
        <f>SUM(F241*G241)+(F242*G242)</f>
        <v>0</v>
      </c>
      <c r="I241" s="23">
        <v>111.36</v>
      </c>
      <c r="J241" s="23">
        <v>0</v>
      </c>
      <c r="K241" s="25">
        <f>SUM(H241+I241-J241)</f>
        <v>111.36</v>
      </c>
    </row>
    <row r="242" spans="1:11" s="1" customFormat="1" x14ac:dyDescent="0.4">
      <c r="A242" s="21"/>
      <c r="B242" s="22"/>
      <c r="C242" s="23"/>
      <c r="D242" s="23"/>
      <c r="E242" s="23"/>
      <c r="F242" s="24">
        <v>6.7</v>
      </c>
      <c r="G242" s="24">
        <v>0</v>
      </c>
      <c r="H242" s="23"/>
      <c r="I242" s="23"/>
      <c r="J242" s="23"/>
      <c r="K242" s="25"/>
    </row>
    <row r="243" spans="1:11" s="1" customFormat="1" x14ac:dyDescent="0.4">
      <c r="A243" s="21" t="s">
        <v>279</v>
      </c>
      <c r="B243" s="22" t="s">
        <v>128</v>
      </c>
      <c r="C243" s="23">
        <v>330</v>
      </c>
      <c r="D243" s="23">
        <v>330</v>
      </c>
      <c r="E243" s="23">
        <f>SUM(D243-C243)</f>
        <v>0</v>
      </c>
      <c r="F243" s="24">
        <v>3.84</v>
      </c>
      <c r="G243" s="24">
        <v>0</v>
      </c>
      <c r="H243" s="23">
        <f>SUM(F243*G243)+(F244*G244)</f>
        <v>0</v>
      </c>
      <c r="I243" s="13">
        <v>-132.19999999999999</v>
      </c>
      <c r="J243" s="23">
        <v>0</v>
      </c>
      <c r="K243" s="25">
        <f>SUM(H243+I243-J243)</f>
        <v>-132.19999999999999</v>
      </c>
    </row>
    <row r="244" spans="1:11" s="1" customFormat="1" x14ac:dyDescent="0.4">
      <c r="A244" s="21"/>
      <c r="B244" s="22"/>
      <c r="C244" s="23"/>
      <c r="D244" s="23"/>
      <c r="E244" s="23"/>
      <c r="F244" s="24">
        <v>6.7</v>
      </c>
      <c r="G244" s="24"/>
      <c r="H244" s="23"/>
      <c r="I244" s="15"/>
      <c r="J244" s="23"/>
      <c r="K244" s="25"/>
    </row>
    <row r="245" spans="1:11" s="31" customFormat="1" x14ac:dyDescent="0.4">
      <c r="A245" s="26" t="s">
        <v>280</v>
      </c>
      <c r="B245" s="27" t="s">
        <v>129</v>
      </c>
      <c r="C245" s="28">
        <v>0</v>
      </c>
      <c r="D245" s="28">
        <v>0</v>
      </c>
      <c r="E245" s="28">
        <v>0</v>
      </c>
      <c r="F245" s="30">
        <v>0</v>
      </c>
      <c r="G245" s="30">
        <v>0</v>
      </c>
      <c r="H245" s="28">
        <v>0</v>
      </c>
      <c r="I245" s="28">
        <v>0</v>
      </c>
      <c r="J245" s="28">
        <v>0</v>
      </c>
      <c r="K245" s="29">
        <f>SUM(H245+I245-J245)</f>
        <v>0</v>
      </c>
    </row>
    <row r="246" spans="1:11" s="1" customFormat="1" ht="14.8" customHeight="1" x14ac:dyDescent="0.4">
      <c r="A246" s="21" t="s">
        <v>281</v>
      </c>
      <c r="B246" s="22" t="s">
        <v>130</v>
      </c>
      <c r="C246" s="23">
        <v>114</v>
      </c>
      <c r="D246" s="23">
        <v>114</v>
      </c>
      <c r="E246" s="23">
        <f>SUM(D246-C246)</f>
        <v>0</v>
      </c>
      <c r="F246" s="24">
        <v>3.84</v>
      </c>
      <c r="G246" s="24">
        <v>0</v>
      </c>
      <c r="H246" s="23">
        <f>SUM(F246*G246)+(F247*G247)</f>
        <v>0</v>
      </c>
      <c r="I246" s="23">
        <v>0</v>
      </c>
      <c r="J246" s="23">
        <v>0</v>
      </c>
      <c r="K246" s="25">
        <f>SUM(H246+I246-J246)</f>
        <v>0</v>
      </c>
    </row>
    <row r="247" spans="1:11" s="1" customFormat="1" ht="13.75" customHeight="1" x14ac:dyDescent="0.4">
      <c r="A247" s="21"/>
      <c r="B247" s="22"/>
      <c r="C247" s="23"/>
      <c r="D247" s="23"/>
      <c r="E247" s="23"/>
      <c r="F247" s="24">
        <v>6.7</v>
      </c>
      <c r="G247" s="24"/>
      <c r="H247" s="23"/>
      <c r="I247" s="23"/>
      <c r="J247" s="23"/>
      <c r="K247" s="25"/>
    </row>
    <row r="248" spans="1:11" s="1" customFormat="1" x14ac:dyDescent="0.4">
      <c r="A248" s="21" t="s">
        <v>282</v>
      </c>
      <c r="B248" s="22" t="s">
        <v>131</v>
      </c>
      <c r="C248" s="23">
        <v>882</v>
      </c>
      <c r="D248" s="23">
        <v>882</v>
      </c>
      <c r="E248" s="23">
        <f>SUM(D248-C248)</f>
        <v>0</v>
      </c>
      <c r="F248" s="24">
        <v>3.84</v>
      </c>
      <c r="G248" s="24">
        <v>0</v>
      </c>
      <c r="H248" s="23">
        <f>SUM(F248*G248)+(F249*G249)</f>
        <v>0</v>
      </c>
      <c r="I248" s="23">
        <v>0</v>
      </c>
      <c r="J248" s="23">
        <v>0</v>
      </c>
      <c r="K248" s="25">
        <f>SUM(H248+I248-J248)</f>
        <v>0</v>
      </c>
    </row>
    <row r="249" spans="1:11" s="1" customFormat="1" x14ac:dyDescent="0.4">
      <c r="A249" s="21"/>
      <c r="B249" s="22"/>
      <c r="C249" s="23"/>
      <c r="D249" s="23"/>
      <c r="E249" s="23"/>
      <c r="F249" s="24">
        <v>6.7</v>
      </c>
      <c r="G249" s="24">
        <v>0</v>
      </c>
      <c r="H249" s="23"/>
      <c r="I249" s="23"/>
      <c r="J249" s="23"/>
      <c r="K249" s="25"/>
    </row>
    <row r="250" spans="1:11" s="1" customFormat="1" x14ac:dyDescent="0.4">
      <c r="A250" s="21" t="s">
        <v>283</v>
      </c>
      <c r="B250" s="22" t="s">
        <v>132</v>
      </c>
      <c r="C250" s="23">
        <v>233</v>
      </c>
      <c r="D250" s="23">
        <v>233</v>
      </c>
      <c r="E250" s="23">
        <f>SUM(D250-C250)</f>
        <v>0</v>
      </c>
      <c r="F250" s="24">
        <v>3.84</v>
      </c>
      <c r="G250" s="24">
        <v>0</v>
      </c>
      <c r="H250" s="23">
        <f>SUM(F250*G250)+(F251*G251)</f>
        <v>0</v>
      </c>
      <c r="I250" s="23">
        <v>-6</v>
      </c>
      <c r="J250" s="23">
        <v>0</v>
      </c>
      <c r="K250" s="25">
        <f>SUM(H250+I250-J250)</f>
        <v>-6</v>
      </c>
    </row>
    <row r="251" spans="1:11" s="1" customFormat="1" ht="14.7" customHeight="1" x14ac:dyDescent="0.4">
      <c r="A251" s="21"/>
      <c r="B251" s="22"/>
      <c r="C251" s="23"/>
      <c r="D251" s="23"/>
      <c r="E251" s="23"/>
      <c r="F251" s="24">
        <v>6.7</v>
      </c>
      <c r="G251" s="24">
        <v>0</v>
      </c>
      <c r="H251" s="23"/>
      <c r="I251" s="23"/>
      <c r="J251" s="23"/>
      <c r="K251" s="25"/>
    </row>
    <row r="252" spans="1:11" s="1" customFormat="1" ht="13.75" customHeight="1" x14ac:dyDescent="0.4">
      <c r="A252" s="7" t="s">
        <v>284</v>
      </c>
      <c r="B252" s="10" t="s">
        <v>333</v>
      </c>
      <c r="C252" s="13">
        <v>172</v>
      </c>
      <c r="D252" s="13">
        <v>172</v>
      </c>
      <c r="E252" s="13">
        <f>SUM(D252-C252)</f>
        <v>0</v>
      </c>
      <c r="F252" s="19">
        <v>3.84</v>
      </c>
      <c r="G252" s="19">
        <v>0</v>
      </c>
      <c r="H252" s="13">
        <f>SUM(F252*G252)+(F254*G254)</f>
        <v>0</v>
      </c>
      <c r="I252" s="13">
        <v>-204.97</v>
      </c>
      <c r="J252" s="13">
        <v>0</v>
      </c>
      <c r="K252" s="16">
        <f>SUM(H252+I252-J252)</f>
        <v>-204.97</v>
      </c>
    </row>
    <row r="253" spans="1:11" s="1" customFormat="1" ht="12.45" hidden="1" customHeight="1" x14ac:dyDescent="0.4">
      <c r="A253" s="8"/>
      <c r="B253" s="11"/>
      <c r="C253" s="14"/>
      <c r="D253" s="14"/>
      <c r="E253" s="14"/>
      <c r="F253" s="20"/>
      <c r="G253" s="20"/>
      <c r="H253" s="14"/>
      <c r="I253" s="14"/>
      <c r="J253" s="14"/>
      <c r="K253" s="17"/>
    </row>
    <row r="254" spans="1:11" s="1" customFormat="1" ht="14.5" customHeight="1" x14ac:dyDescent="0.4">
      <c r="A254" s="9"/>
      <c r="B254" s="12"/>
      <c r="C254" s="15"/>
      <c r="D254" s="15"/>
      <c r="E254" s="15"/>
      <c r="F254" s="24">
        <v>6.7</v>
      </c>
      <c r="G254" s="24">
        <v>0</v>
      </c>
      <c r="H254" s="15"/>
      <c r="I254" s="15"/>
      <c r="J254" s="15"/>
      <c r="K254" s="18"/>
    </row>
    <row r="255" spans="1:11" s="1" customFormat="1" x14ac:dyDescent="0.4">
      <c r="A255" s="21" t="s">
        <v>285</v>
      </c>
      <c r="B255" s="22" t="s">
        <v>133</v>
      </c>
      <c r="C255" s="23">
        <v>9605</v>
      </c>
      <c r="D255" s="23">
        <v>9645</v>
      </c>
      <c r="E255" s="23">
        <f>SUM(D255-C255)</f>
        <v>40</v>
      </c>
      <c r="F255" s="24">
        <v>3.84</v>
      </c>
      <c r="G255" s="24">
        <v>40</v>
      </c>
      <c r="H255" s="23">
        <f>SUM(F255*G255)+(F256*G256)</f>
        <v>153.6</v>
      </c>
      <c r="I255" s="23">
        <v>2114.14</v>
      </c>
      <c r="J255" s="23">
        <v>0</v>
      </c>
      <c r="K255" s="25">
        <f>SUM(H255+I255-J255)</f>
        <v>2267.7399999999998</v>
      </c>
    </row>
    <row r="256" spans="1:11" s="1" customFormat="1" x14ac:dyDescent="0.4">
      <c r="A256" s="21"/>
      <c r="B256" s="22"/>
      <c r="C256" s="23"/>
      <c r="D256" s="23"/>
      <c r="E256" s="23"/>
      <c r="F256" s="24">
        <v>6.7</v>
      </c>
      <c r="G256" s="24">
        <v>0</v>
      </c>
      <c r="H256" s="23"/>
      <c r="I256" s="23"/>
      <c r="J256" s="23"/>
      <c r="K256" s="25"/>
    </row>
    <row r="257" spans="1:11" s="1" customFormat="1" x14ac:dyDescent="0.4">
      <c r="A257" s="21" t="s">
        <v>286</v>
      </c>
      <c r="B257" s="22" t="s">
        <v>334</v>
      </c>
      <c r="C257" s="23">
        <v>2112</v>
      </c>
      <c r="D257" s="23">
        <v>2112</v>
      </c>
      <c r="E257" s="23">
        <f>SUM(D257-C257)</f>
        <v>0</v>
      </c>
      <c r="F257" s="24">
        <v>3.84</v>
      </c>
      <c r="G257" s="24">
        <v>0</v>
      </c>
      <c r="H257" s="23">
        <f>SUM(F257*G257)+(F258*G258)</f>
        <v>0</v>
      </c>
      <c r="I257" s="23">
        <v>-212.5</v>
      </c>
      <c r="J257" s="23">
        <v>2000</v>
      </c>
      <c r="K257" s="25">
        <f>SUM(H257+I257-J257)</f>
        <v>-2212.5</v>
      </c>
    </row>
    <row r="258" spans="1:11" s="1" customFormat="1" x14ac:dyDescent="0.4">
      <c r="A258" s="21"/>
      <c r="B258" s="22"/>
      <c r="C258" s="23"/>
      <c r="D258" s="23"/>
      <c r="E258" s="23"/>
      <c r="F258" s="24">
        <v>6.7</v>
      </c>
      <c r="G258" s="24">
        <v>0</v>
      </c>
      <c r="H258" s="23"/>
      <c r="I258" s="23"/>
      <c r="J258" s="23"/>
      <c r="K258" s="25"/>
    </row>
    <row r="259" spans="1:11" s="1" customFormat="1" x14ac:dyDescent="0.4">
      <c r="A259" s="21" t="s">
        <v>287</v>
      </c>
      <c r="B259" s="22" t="s">
        <v>134</v>
      </c>
      <c r="C259" s="23">
        <v>1380</v>
      </c>
      <c r="D259" s="23">
        <v>1380</v>
      </c>
      <c r="E259" s="23">
        <f>SUM(D259-C259)</f>
        <v>0</v>
      </c>
      <c r="F259" s="24">
        <v>3.84</v>
      </c>
      <c r="G259" s="24">
        <v>0</v>
      </c>
      <c r="H259" s="23">
        <f>SUM(F259*G259)+(F260*G260)</f>
        <v>0</v>
      </c>
      <c r="I259" s="23">
        <v>203.52</v>
      </c>
      <c r="J259" s="23">
        <v>0</v>
      </c>
      <c r="K259" s="25">
        <f>SUM(H259+I259-J259)</f>
        <v>203.52</v>
      </c>
    </row>
    <row r="260" spans="1:11" s="1" customFormat="1" x14ac:dyDescent="0.4">
      <c r="A260" s="21"/>
      <c r="B260" s="22"/>
      <c r="C260" s="23"/>
      <c r="D260" s="23"/>
      <c r="E260" s="23"/>
      <c r="F260" s="24">
        <v>6.7</v>
      </c>
      <c r="G260" s="24">
        <v>0</v>
      </c>
      <c r="H260" s="23"/>
      <c r="I260" s="23"/>
      <c r="J260" s="23"/>
      <c r="K260" s="25"/>
    </row>
    <row r="261" spans="1:11" s="1" customFormat="1" x14ac:dyDescent="0.4">
      <c r="A261" s="21" t="s">
        <v>288</v>
      </c>
      <c r="B261" s="22" t="s">
        <v>135</v>
      </c>
      <c r="C261" s="23">
        <v>3662</v>
      </c>
      <c r="D261" s="23">
        <v>3662</v>
      </c>
      <c r="E261" s="23">
        <f>SUM(D261-C261)</f>
        <v>0</v>
      </c>
      <c r="F261" s="24">
        <v>3.84</v>
      </c>
      <c r="G261" s="24">
        <v>0</v>
      </c>
      <c r="H261" s="23">
        <f>SUM(F261*G261)+(F262*G262)</f>
        <v>0</v>
      </c>
      <c r="I261" s="23">
        <v>-80.319999999999993</v>
      </c>
      <c r="J261" s="23">
        <v>0</v>
      </c>
      <c r="K261" s="25">
        <f>SUM(H261+I261-J261)</f>
        <v>-80.319999999999993</v>
      </c>
    </row>
    <row r="262" spans="1:11" s="1" customFormat="1" x14ac:dyDescent="0.4">
      <c r="A262" s="21"/>
      <c r="B262" s="22"/>
      <c r="C262" s="23"/>
      <c r="D262" s="23"/>
      <c r="E262" s="23"/>
      <c r="F262" s="24">
        <v>6.7</v>
      </c>
      <c r="G262" s="24">
        <v>0</v>
      </c>
      <c r="H262" s="23"/>
      <c r="I262" s="23"/>
      <c r="J262" s="23"/>
      <c r="K262" s="25"/>
    </row>
    <row r="263" spans="1:11" s="1" customFormat="1" x14ac:dyDescent="0.4">
      <c r="A263" s="21" t="s">
        <v>289</v>
      </c>
      <c r="B263" s="22" t="s">
        <v>136</v>
      </c>
      <c r="C263" s="23">
        <v>818</v>
      </c>
      <c r="D263" s="23">
        <v>818</v>
      </c>
      <c r="E263" s="23">
        <f>SUM(D263-C263)</f>
        <v>0</v>
      </c>
      <c r="F263" s="24">
        <v>3.84</v>
      </c>
      <c r="G263" s="24">
        <v>0</v>
      </c>
      <c r="H263" s="23">
        <f>SUM(F263*G263)+(F264*G264)</f>
        <v>0</v>
      </c>
      <c r="I263" s="13">
        <v>-540.52</v>
      </c>
      <c r="J263" s="23">
        <v>0</v>
      </c>
      <c r="K263" s="25">
        <f>SUM(H263+I263-J263)</f>
        <v>-540.52</v>
      </c>
    </row>
    <row r="264" spans="1:11" s="1" customFormat="1" x14ac:dyDescent="0.4">
      <c r="A264" s="21"/>
      <c r="B264" s="22"/>
      <c r="C264" s="23"/>
      <c r="D264" s="23"/>
      <c r="E264" s="23"/>
      <c r="F264" s="24">
        <v>6.7</v>
      </c>
      <c r="G264" s="24">
        <v>0</v>
      </c>
      <c r="H264" s="23"/>
      <c r="I264" s="15"/>
      <c r="J264" s="23"/>
      <c r="K264" s="25"/>
    </row>
    <row r="265" spans="1:11" s="1" customFormat="1" x14ac:dyDescent="0.4">
      <c r="A265" s="21" t="s">
        <v>290</v>
      </c>
      <c r="B265" s="22" t="s">
        <v>137</v>
      </c>
      <c r="C265" s="23">
        <v>438</v>
      </c>
      <c r="D265" s="23">
        <v>443</v>
      </c>
      <c r="E265" s="23">
        <f>SUM(D265-C265)</f>
        <v>5</v>
      </c>
      <c r="F265" s="24">
        <v>3.84</v>
      </c>
      <c r="G265" s="24">
        <v>5</v>
      </c>
      <c r="H265" s="23">
        <f>SUM(F265*G265)+(F266*G266)</f>
        <v>19.2</v>
      </c>
      <c r="I265" s="23">
        <v>-27.79</v>
      </c>
      <c r="J265" s="23">
        <v>0</v>
      </c>
      <c r="K265" s="25">
        <f>SUM(H265+I265-J265)</f>
        <v>-8.59</v>
      </c>
    </row>
    <row r="266" spans="1:11" s="1" customFormat="1" x14ac:dyDescent="0.4">
      <c r="A266" s="21"/>
      <c r="B266" s="22"/>
      <c r="C266" s="23"/>
      <c r="D266" s="23"/>
      <c r="E266" s="23"/>
      <c r="F266" s="24">
        <v>6.7</v>
      </c>
      <c r="G266" s="24"/>
      <c r="H266" s="23"/>
      <c r="I266" s="23"/>
      <c r="J266" s="23"/>
      <c r="K266" s="25"/>
    </row>
    <row r="267" spans="1:11" s="1" customFormat="1" x14ac:dyDescent="0.4">
      <c r="A267" s="21" t="s">
        <v>291</v>
      </c>
      <c r="B267" s="22" t="s">
        <v>138</v>
      </c>
      <c r="C267" s="23">
        <v>2489</v>
      </c>
      <c r="D267" s="23">
        <v>2489</v>
      </c>
      <c r="E267" s="23">
        <f>SUM(D267-C267)</f>
        <v>0</v>
      </c>
      <c r="F267" s="24">
        <v>3.84</v>
      </c>
      <c r="G267" s="24">
        <v>0</v>
      </c>
      <c r="H267" s="23">
        <f>SUM(F267*G267)+(F268*G268)</f>
        <v>0</v>
      </c>
      <c r="I267" s="23">
        <v>-28.37</v>
      </c>
      <c r="J267" s="23">
        <v>0</v>
      </c>
      <c r="K267" s="25">
        <f>SUM(H267+I267-J267)</f>
        <v>-28.37</v>
      </c>
    </row>
    <row r="268" spans="1:11" s="1" customFormat="1" x14ac:dyDescent="0.4">
      <c r="A268" s="21"/>
      <c r="B268" s="22"/>
      <c r="C268" s="23"/>
      <c r="D268" s="23"/>
      <c r="E268" s="23"/>
      <c r="F268" s="24">
        <v>6.7</v>
      </c>
      <c r="G268" s="24">
        <v>0</v>
      </c>
      <c r="H268" s="23"/>
      <c r="I268" s="23"/>
      <c r="J268" s="23"/>
      <c r="K268" s="25"/>
    </row>
    <row r="269" spans="1:11" s="1" customFormat="1" x14ac:dyDescent="0.4">
      <c r="A269" s="21" t="s">
        <v>292</v>
      </c>
      <c r="B269" s="22" t="s">
        <v>139</v>
      </c>
      <c r="C269" s="23">
        <v>518</v>
      </c>
      <c r="D269" s="23">
        <v>518</v>
      </c>
      <c r="E269" s="23">
        <f>SUM(D269-C269)</f>
        <v>0</v>
      </c>
      <c r="F269" s="24">
        <v>3.84</v>
      </c>
      <c r="G269" s="24">
        <v>0</v>
      </c>
      <c r="H269" s="23">
        <f>SUM(F269*G269)+(F270*G270)</f>
        <v>0</v>
      </c>
      <c r="I269" s="23">
        <v>-56.95</v>
      </c>
      <c r="J269" s="23">
        <v>0</v>
      </c>
      <c r="K269" s="25">
        <f>SUM(H269+I269-J269)</f>
        <v>-56.95</v>
      </c>
    </row>
    <row r="270" spans="1:11" s="1" customFormat="1" x14ac:dyDescent="0.4">
      <c r="A270" s="21"/>
      <c r="B270" s="22"/>
      <c r="C270" s="23"/>
      <c r="D270" s="23"/>
      <c r="E270" s="23"/>
      <c r="F270" s="24">
        <v>6.7</v>
      </c>
      <c r="G270" s="24">
        <v>0</v>
      </c>
      <c r="H270" s="23"/>
      <c r="I270" s="23"/>
      <c r="J270" s="23"/>
      <c r="K270" s="25"/>
    </row>
    <row r="271" spans="1:11" s="1" customFormat="1" x14ac:dyDescent="0.4">
      <c r="A271" s="21" t="s">
        <v>293</v>
      </c>
      <c r="B271" s="22" t="s">
        <v>140</v>
      </c>
      <c r="C271" s="23">
        <v>3375</v>
      </c>
      <c r="D271" s="23">
        <v>3375</v>
      </c>
      <c r="E271" s="23">
        <f>SUM(D271-C271)</f>
        <v>0</v>
      </c>
      <c r="F271" s="24">
        <v>3.84</v>
      </c>
      <c r="G271" s="24">
        <v>0</v>
      </c>
      <c r="H271" s="23">
        <f>SUM(F271*G271)+(F272*G272)</f>
        <v>0</v>
      </c>
      <c r="I271" s="13">
        <v>-151.47</v>
      </c>
      <c r="J271" s="23">
        <v>0</v>
      </c>
      <c r="K271" s="25">
        <f>SUM(H271+I271-J271)</f>
        <v>-151.47</v>
      </c>
    </row>
    <row r="272" spans="1:11" s="1" customFormat="1" x14ac:dyDescent="0.4">
      <c r="A272" s="21"/>
      <c r="B272" s="22"/>
      <c r="C272" s="23"/>
      <c r="D272" s="23"/>
      <c r="E272" s="23"/>
      <c r="F272" s="24">
        <v>6.7</v>
      </c>
      <c r="G272" s="24">
        <v>0</v>
      </c>
      <c r="H272" s="23"/>
      <c r="I272" s="15"/>
      <c r="J272" s="23"/>
      <c r="K272" s="25"/>
    </row>
    <row r="273" spans="1:11" s="1" customFormat="1" x14ac:dyDescent="0.4">
      <c r="A273" s="21" t="s">
        <v>294</v>
      </c>
      <c r="B273" s="22" t="s">
        <v>141</v>
      </c>
      <c r="C273" s="23">
        <v>2199</v>
      </c>
      <c r="D273" s="23">
        <v>2199</v>
      </c>
      <c r="E273" s="23">
        <f>SUM(D273-C273)</f>
        <v>0</v>
      </c>
      <c r="F273" s="24">
        <v>3.84</v>
      </c>
      <c r="G273" s="24">
        <v>0</v>
      </c>
      <c r="H273" s="23">
        <f>SUM(F273*G273)+(F274*G274)</f>
        <v>0</v>
      </c>
      <c r="I273" s="23">
        <v>0</v>
      </c>
      <c r="J273" s="23">
        <v>0</v>
      </c>
      <c r="K273" s="25">
        <f>SUM(H273+I273-J273)</f>
        <v>0</v>
      </c>
    </row>
    <row r="274" spans="1:11" s="1" customFormat="1" x14ac:dyDescent="0.4">
      <c r="A274" s="21"/>
      <c r="B274" s="22"/>
      <c r="C274" s="23"/>
      <c r="D274" s="23"/>
      <c r="E274" s="23"/>
      <c r="F274" s="24">
        <v>6.7</v>
      </c>
      <c r="G274" s="24">
        <v>0</v>
      </c>
      <c r="H274" s="23"/>
      <c r="I274" s="23"/>
      <c r="J274" s="23"/>
      <c r="K274" s="25"/>
    </row>
    <row r="275" spans="1:11" s="1" customFormat="1" x14ac:dyDescent="0.4">
      <c r="A275" s="21" t="s">
        <v>295</v>
      </c>
      <c r="B275" s="22" t="s">
        <v>142</v>
      </c>
      <c r="C275" s="23">
        <v>2231</v>
      </c>
      <c r="D275" s="23">
        <v>2231</v>
      </c>
      <c r="E275" s="23">
        <f>SUM(D275-C275)</f>
        <v>0</v>
      </c>
      <c r="F275" s="24">
        <v>3.84</v>
      </c>
      <c r="G275" s="24">
        <v>0</v>
      </c>
      <c r="H275" s="23">
        <f>SUM(F275*G275)+(F276*G276)</f>
        <v>0</v>
      </c>
      <c r="I275" s="23">
        <v>3.84</v>
      </c>
      <c r="J275" s="23">
        <v>0</v>
      </c>
      <c r="K275" s="25">
        <f>SUM(H275+I275-J275)</f>
        <v>3.84</v>
      </c>
    </row>
    <row r="276" spans="1:11" s="1" customFormat="1" x14ac:dyDescent="0.4">
      <c r="A276" s="21"/>
      <c r="B276" s="22"/>
      <c r="C276" s="23"/>
      <c r="D276" s="23"/>
      <c r="E276" s="23"/>
      <c r="F276" s="24">
        <v>6.7</v>
      </c>
      <c r="G276" s="24">
        <v>0</v>
      </c>
      <c r="H276" s="23"/>
      <c r="I276" s="23"/>
      <c r="J276" s="23"/>
      <c r="K276" s="25"/>
    </row>
    <row r="277" spans="1:11" s="1" customFormat="1" x14ac:dyDescent="0.4">
      <c r="A277" s="21" t="s">
        <v>143</v>
      </c>
      <c r="B277" s="22" t="s">
        <v>144</v>
      </c>
      <c r="C277" s="23">
        <v>765</v>
      </c>
      <c r="D277" s="23">
        <v>765</v>
      </c>
      <c r="E277" s="23">
        <f>SUM(D277-C277)</f>
        <v>0</v>
      </c>
      <c r="F277" s="24">
        <v>3.84</v>
      </c>
      <c r="G277" s="24">
        <v>0</v>
      </c>
      <c r="H277" s="23">
        <f>SUM(F277*G277)+(F278*G278)</f>
        <v>0</v>
      </c>
      <c r="I277" s="23">
        <v>-252.48</v>
      </c>
      <c r="J277" s="23">
        <v>0</v>
      </c>
      <c r="K277" s="25">
        <f>SUM(H277+I277-J277)</f>
        <v>-252.48</v>
      </c>
    </row>
    <row r="278" spans="1:11" s="1" customFormat="1" ht="13.75" customHeight="1" x14ac:dyDescent="0.4">
      <c r="A278" s="21"/>
      <c r="B278" s="22"/>
      <c r="C278" s="23"/>
      <c r="D278" s="23"/>
      <c r="E278" s="23"/>
      <c r="F278" s="24">
        <v>6.7</v>
      </c>
      <c r="G278" s="24">
        <v>0</v>
      </c>
      <c r="H278" s="23"/>
      <c r="I278" s="23"/>
      <c r="J278" s="23"/>
      <c r="K278" s="25"/>
    </row>
    <row r="279" spans="1:11" s="1" customFormat="1" x14ac:dyDescent="0.4">
      <c r="A279" s="21" t="s">
        <v>296</v>
      </c>
      <c r="B279" s="22" t="s">
        <v>145</v>
      </c>
      <c r="C279" s="23">
        <v>770</v>
      </c>
      <c r="D279" s="23">
        <v>770</v>
      </c>
      <c r="E279" s="23">
        <f>SUM(D279-C279)</f>
        <v>0</v>
      </c>
      <c r="F279" s="24">
        <v>3.84</v>
      </c>
      <c r="G279" s="24">
        <v>0</v>
      </c>
      <c r="H279" s="23">
        <f>SUM(F279*G279)+(F280*G280)</f>
        <v>0</v>
      </c>
      <c r="I279" s="23">
        <v>-402.49</v>
      </c>
      <c r="J279" s="23">
        <v>0</v>
      </c>
      <c r="K279" s="25">
        <f>SUM(H279+I279-J279)</f>
        <v>-402.49</v>
      </c>
    </row>
    <row r="280" spans="1:11" s="1" customFormat="1" x14ac:dyDescent="0.4">
      <c r="A280" s="21"/>
      <c r="B280" s="22"/>
      <c r="C280" s="23"/>
      <c r="D280" s="23"/>
      <c r="E280" s="23"/>
      <c r="F280" s="24">
        <v>6.7</v>
      </c>
      <c r="G280" s="24">
        <v>0</v>
      </c>
      <c r="H280" s="23"/>
      <c r="I280" s="23"/>
      <c r="J280" s="23"/>
      <c r="K280" s="25"/>
    </row>
    <row r="281" spans="1:11" s="1" customFormat="1" x14ac:dyDescent="0.4">
      <c r="A281" s="21" t="s">
        <v>297</v>
      </c>
      <c r="B281" s="22" t="s">
        <v>146</v>
      </c>
      <c r="C281" s="23">
        <v>1720</v>
      </c>
      <c r="D281" s="23">
        <v>1720</v>
      </c>
      <c r="E281" s="23">
        <f>SUM(D281-C281)</f>
        <v>0</v>
      </c>
      <c r="F281" s="24">
        <v>3.84</v>
      </c>
      <c r="G281" s="24">
        <v>0</v>
      </c>
      <c r="H281" s="23">
        <f>SUM(F281*G281)+(F282*G282)</f>
        <v>0</v>
      </c>
      <c r="I281" s="13">
        <v>-419.82</v>
      </c>
      <c r="J281" s="23">
        <v>0</v>
      </c>
      <c r="K281" s="25">
        <f>SUM(H281+I281-J281)</f>
        <v>-419.82</v>
      </c>
    </row>
    <row r="282" spans="1:11" s="1" customFormat="1" x14ac:dyDescent="0.4">
      <c r="A282" s="21"/>
      <c r="B282" s="22"/>
      <c r="C282" s="23"/>
      <c r="D282" s="23"/>
      <c r="E282" s="23"/>
      <c r="F282" s="24">
        <v>6.7</v>
      </c>
      <c r="G282" s="24">
        <v>0</v>
      </c>
      <c r="H282" s="23"/>
      <c r="I282" s="15"/>
      <c r="J282" s="23"/>
      <c r="K282" s="25"/>
    </row>
    <row r="283" spans="1:11" s="1" customFormat="1" x14ac:dyDescent="0.4">
      <c r="A283" s="21" t="s">
        <v>298</v>
      </c>
      <c r="B283" s="22" t="s">
        <v>147</v>
      </c>
      <c r="C283" s="23">
        <v>80</v>
      </c>
      <c r="D283" s="23">
        <v>80</v>
      </c>
      <c r="E283" s="23">
        <f>SUM(D283-C283)</f>
        <v>0</v>
      </c>
      <c r="F283" s="24">
        <v>3.84</v>
      </c>
      <c r="G283" s="24">
        <v>0</v>
      </c>
      <c r="H283" s="23">
        <f>SUM(F283*G283)+(F284*G284)</f>
        <v>0</v>
      </c>
      <c r="I283" s="23">
        <v>-75.78</v>
      </c>
      <c r="J283" s="23">
        <v>0</v>
      </c>
      <c r="K283" s="25">
        <f>SUM(H283+I283-J283)</f>
        <v>-75.78</v>
      </c>
    </row>
    <row r="284" spans="1:11" s="1" customFormat="1" x14ac:dyDescent="0.4">
      <c r="A284" s="21"/>
      <c r="B284" s="22"/>
      <c r="C284" s="23"/>
      <c r="D284" s="23"/>
      <c r="E284" s="23"/>
      <c r="F284" s="24">
        <v>6.7</v>
      </c>
      <c r="G284" s="24"/>
      <c r="H284" s="23"/>
      <c r="I284" s="23"/>
      <c r="J284" s="23"/>
      <c r="K284" s="25"/>
    </row>
    <row r="285" spans="1:11" s="1" customFormat="1" x14ac:dyDescent="0.4">
      <c r="A285" s="21" t="s">
        <v>299</v>
      </c>
      <c r="B285" s="22" t="s">
        <v>148</v>
      </c>
      <c r="C285" s="23">
        <v>338</v>
      </c>
      <c r="D285" s="23">
        <v>338</v>
      </c>
      <c r="E285" s="23">
        <f>SUM(D285-C285)</f>
        <v>0</v>
      </c>
      <c r="F285" s="24">
        <v>3.84</v>
      </c>
      <c r="G285" s="24">
        <v>0</v>
      </c>
      <c r="H285" s="23">
        <f>SUM(F285*G285)+(F286*G286)</f>
        <v>0</v>
      </c>
      <c r="I285" s="13">
        <v>0.14000000000000001</v>
      </c>
      <c r="J285" s="23">
        <v>0</v>
      </c>
      <c r="K285" s="25">
        <f>SUM(H285+I285-J285)</f>
        <v>0.14000000000000001</v>
      </c>
    </row>
    <row r="286" spans="1:11" s="1" customFormat="1" x14ac:dyDescent="0.4">
      <c r="A286" s="21"/>
      <c r="B286" s="22"/>
      <c r="C286" s="23"/>
      <c r="D286" s="23"/>
      <c r="E286" s="23"/>
      <c r="F286" s="24">
        <v>6.7</v>
      </c>
      <c r="G286" s="24">
        <v>0</v>
      </c>
      <c r="H286" s="23"/>
      <c r="I286" s="15"/>
      <c r="J286" s="23"/>
      <c r="K286" s="25"/>
    </row>
    <row r="287" spans="1:11" s="1" customFormat="1" x14ac:dyDescent="0.4">
      <c r="A287" s="21" t="s">
        <v>300</v>
      </c>
      <c r="B287" s="22" t="s">
        <v>149</v>
      </c>
      <c r="C287" s="23">
        <v>1444</v>
      </c>
      <c r="D287" s="23">
        <v>1444</v>
      </c>
      <c r="E287" s="23">
        <f>SUM(D287-C287)</f>
        <v>0</v>
      </c>
      <c r="F287" s="24">
        <v>3.84</v>
      </c>
      <c r="G287" s="24">
        <v>0</v>
      </c>
      <c r="H287" s="23">
        <f>SUM(F287*G287)+(F288*G288)</f>
        <v>0</v>
      </c>
      <c r="I287" s="23">
        <v>0</v>
      </c>
      <c r="J287" s="23">
        <v>0</v>
      </c>
      <c r="K287" s="25">
        <f>SUM(H287+I287-J287)</f>
        <v>0</v>
      </c>
    </row>
    <row r="288" spans="1:11" s="1" customFormat="1" x14ac:dyDescent="0.4">
      <c r="A288" s="21"/>
      <c r="B288" s="22"/>
      <c r="C288" s="23"/>
      <c r="D288" s="23"/>
      <c r="E288" s="23"/>
      <c r="F288" s="24">
        <v>6.7</v>
      </c>
      <c r="G288" s="24">
        <v>0</v>
      </c>
      <c r="H288" s="23"/>
      <c r="I288" s="23"/>
      <c r="J288" s="23"/>
      <c r="K288" s="25"/>
    </row>
    <row r="289" spans="1:11" s="1" customFormat="1" x14ac:dyDescent="0.4">
      <c r="A289" s="21" t="s">
        <v>301</v>
      </c>
      <c r="B289" s="22" t="s">
        <v>150</v>
      </c>
      <c r="C289" s="23">
        <v>3763</v>
      </c>
      <c r="D289" s="23">
        <v>3815</v>
      </c>
      <c r="E289" s="23">
        <f>SUM(D289-C289)</f>
        <v>52</v>
      </c>
      <c r="F289" s="24">
        <v>3.84</v>
      </c>
      <c r="G289" s="24">
        <v>50</v>
      </c>
      <c r="H289" s="23">
        <f>SUM(F289*G289)+(F290*G290)</f>
        <v>205.4</v>
      </c>
      <c r="I289" s="23">
        <v>825.94</v>
      </c>
      <c r="J289" s="23">
        <v>0</v>
      </c>
      <c r="K289" s="25">
        <f>SUM(H289+I289-J289)</f>
        <v>1031.3400000000001</v>
      </c>
    </row>
    <row r="290" spans="1:11" s="1" customFormat="1" x14ac:dyDescent="0.4">
      <c r="A290" s="21"/>
      <c r="B290" s="22"/>
      <c r="C290" s="23"/>
      <c r="D290" s="23"/>
      <c r="E290" s="23"/>
      <c r="F290" s="24">
        <v>6.7</v>
      </c>
      <c r="G290" s="24">
        <v>2</v>
      </c>
      <c r="H290" s="23"/>
      <c r="I290" s="23"/>
      <c r="J290" s="23"/>
      <c r="K290" s="25"/>
    </row>
    <row r="291" spans="1:11" s="1" customFormat="1" x14ac:dyDescent="0.4">
      <c r="A291" s="21" t="s">
        <v>302</v>
      </c>
      <c r="B291" s="22" t="s">
        <v>151</v>
      </c>
      <c r="C291" s="23">
        <v>16</v>
      </c>
      <c r="D291" s="23">
        <v>16</v>
      </c>
      <c r="E291" s="23">
        <f>SUM(D291-C291)</f>
        <v>0</v>
      </c>
      <c r="F291" s="24">
        <v>3.84</v>
      </c>
      <c r="G291" s="24">
        <v>0</v>
      </c>
      <c r="H291" s="23">
        <f>SUM(F291*G291)+(F292*G292)</f>
        <v>0</v>
      </c>
      <c r="I291" s="23">
        <v>-102.45</v>
      </c>
      <c r="J291" s="23">
        <v>0</v>
      </c>
      <c r="K291" s="25">
        <f>SUM(H291+I291-J291)</f>
        <v>-102.45</v>
      </c>
    </row>
    <row r="292" spans="1:11" s="1" customFormat="1" x14ac:dyDescent="0.4">
      <c r="A292" s="21"/>
      <c r="B292" s="22"/>
      <c r="C292" s="23"/>
      <c r="D292" s="23"/>
      <c r="E292" s="23"/>
      <c r="F292" s="24">
        <v>6.7</v>
      </c>
      <c r="G292" s="24"/>
      <c r="H292" s="23"/>
      <c r="I292" s="23"/>
      <c r="J292" s="23"/>
      <c r="K292" s="25"/>
    </row>
    <row r="293" spans="1:11" s="1" customFormat="1" x14ac:dyDescent="0.4">
      <c r="A293" s="21" t="s">
        <v>303</v>
      </c>
      <c r="B293" s="22" t="s">
        <v>152</v>
      </c>
      <c r="C293" s="23">
        <v>395</v>
      </c>
      <c r="D293" s="23">
        <v>395</v>
      </c>
      <c r="E293" s="23">
        <f>SUM(D293-C293)</f>
        <v>0</v>
      </c>
      <c r="F293" s="24">
        <v>3.84</v>
      </c>
      <c r="G293" s="24">
        <v>0</v>
      </c>
      <c r="H293" s="23">
        <f>SUM(F293*G293)+(F294*G294)</f>
        <v>0</v>
      </c>
      <c r="I293" s="23">
        <v>-258.08</v>
      </c>
      <c r="J293" s="23">
        <v>0</v>
      </c>
      <c r="K293" s="25">
        <f>SUM(H293+I293-J293)</f>
        <v>-258.08</v>
      </c>
    </row>
    <row r="294" spans="1:11" s="1" customFormat="1" x14ac:dyDescent="0.4">
      <c r="A294" s="21"/>
      <c r="B294" s="22"/>
      <c r="C294" s="23"/>
      <c r="D294" s="23"/>
      <c r="E294" s="23"/>
      <c r="F294" s="24">
        <v>6.7</v>
      </c>
      <c r="G294" s="24">
        <v>0</v>
      </c>
      <c r="H294" s="23"/>
      <c r="I294" s="23"/>
      <c r="J294" s="23"/>
      <c r="K294" s="25"/>
    </row>
    <row r="295" spans="1:11" s="1" customFormat="1" x14ac:dyDescent="0.4">
      <c r="A295" s="21" t="s">
        <v>304</v>
      </c>
      <c r="B295" s="22" t="s">
        <v>341</v>
      </c>
      <c r="C295" s="23">
        <v>20</v>
      </c>
      <c r="D295" s="23">
        <v>20</v>
      </c>
      <c r="E295" s="23">
        <v>0</v>
      </c>
      <c r="F295" s="24">
        <v>3.84</v>
      </c>
      <c r="G295" s="24">
        <v>0</v>
      </c>
      <c r="H295" s="23">
        <f>SUM(F295*G295)+(F296*G296)</f>
        <v>0</v>
      </c>
      <c r="I295" s="23">
        <v>-0.2</v>
      </c>
      <c r="J295" s="23">
        <v>0</v>
      </c>
      <c r="K295" s="25">
        <f>SUM(H295+I295-J295)</f>
        <v>-0.2</v>
      </c>
    </row>
    <row r="296" spans="1:11" s="1" customFormat="1" x14ac:dyDescent="0.4">
      <c r="A296" s="21"/>
      <c r="B296" s="22"/>
      <c r="C296" s="23"/>
      <c r="D296" s="23"/>
      <c r="E296" s="23"/>
      <c r="F296" s="24">
        <v>6.7</v>
      </c>
      <c r="G296" s="24"/>
      <c r="H296" s="23"/>
      <c r="I296" s="23"/>
      <c r="J296" s="23"/>
      <c r="K296" s="25"/>
    </row>
    <row r="297" spans="1:11" s="1" customFormat="1" x14ac:dyDescent="0.4">
      <c r="A297" s="21" t="s">
        <v>305</v>
      </c>
      <c r="B297" s="22" t="s">
        <v>153</v>
      </c>
      <c r="C297" s="23">
        <v>1592</v>
      </c>
      <c r="D297" s="23">
        <v>1592</v>
      </c>
      <c r="E297" s="23">
        <f>SUM(D297-C297)</f>
        <v>0</v>
      </c>
      <c r="F297" s="24">
        <v>3.84</v>
      </c>
      <c r="G297" s="24">
        <v>0</v>
      </c>
      <c r="H297" s="23">
        <f>SUM(F297*G297)+(F298*G298)</f>
        <v>0</v>
      </c>
      <c r="I297" s="23">
        <v>-0.36</v>
      </c>
      <c r="J297" s="23">
        <v>0</v>
      </c>
      <c r="K297" s="25">
        <f>SUM(H297+I297-J297)</f>
        <v>-0.36</v>
      </c>
    </row>
    <row r="298" spans="1:11" s="1" customFormat="1" x14ac:dyDescent="0.4">
      <c r="A298" s="21"/>
      <c r="B298" s="22"/>
      <c r="C298" s="23"/>
      <c r="D298" s="23"/>
      <c r="E298" s="23"/>
      <c r="F298" s="24">
        <v>6.7</v>
      </c>
      <c r="G298" s="24">
        <v>0</v>
      </c>
      <c r="H298" s="23"/>
      <c r="I298" s="23"/>
      <c r="J298" s="23"/>
      <c r="K298" s="25"/>
    </row>
    <row r="299" spans="1:11" s="31" customFormat="1" x14ac:dyDescent="0.4">
      <c r="A299" s="26" t="s">
        <v>306</v>
      </c>
      <c r="B299" s="27" t="s">
        <v>328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9">
        <f>SUM(H299+I299-J299)</f>
        <v>0</v>
      </c>
    </row>
    <row r="300" spans="1:11" s="1" customFormat="1" x14ac:dyDescent="0.4">
      <c r="A300" s="21" t="s">
        <v>307</v>
      </c>
      <c r="B300" s="22" t="s">
        <v>154</v>
      </c>
      <c r="C300" s="23">
        <v>5487</v>
      </c>
      <c r="D300" s="23">
        <v>5812</v>
      </c>
      <c r="E300" s="23">
        <f>SUM(D300-C300)</f>
        <v>325</v>
      </c>
      <c r="F300" s="24">
        <v>3.84</v>
      </c>
      <c r="G300" s="24">
        <v>50</v>
      </c>
      <c r="H300" s="23">
        <f>SUM(F300*G300)+(F301*G301)</f>
        <v>2034.5</v>
      </c>
      <c r="I300" s="13">
        <v>5551.4</v>
      </c>
      <c r="J300" s="23">
        <v>5551.4</v>
      </c>
      <c r="K300" s="25">
        <f>SUM(H300+I300-J300)</f>
        <v>2034.5</v>
      </c>
    </row>
    <row r="301" spans="1:11" s="1" customFormat="1" x14ac:dyDescent="0.4">
      <c r="A301" s="21"/>
      <c r="B301" s="22"/>
      <c r="C301" s="23"/>
      <c r="D301" s="23"/>
      <c r="E301" s="23"/>
      <c r="F301" s="24">
        <v>6.7</v>
      </c>
      <c r="G301" s="24">
        <v>275</v>
      </c>
      <c r="H301" s="23"/>
      <c r="I301" s="15"/>
      <c r="J301" s="23"/>
      <c r="K301" s="25"/>
    </row>
    <row r="302" spans="1:11" s="1" customFormat="1" x14ac:dyDescent="0.4">
      <c r="A302" s="21" t="s">
        <v>308</v>
      </c>
      <c r="B302" s="22" t="s">
        <v>155</v>
      </c>
      <c r="C302" s="23">
        <v>2833</v>
      </c>
      <c r="D302" s="23">
        <v>2833</v>
      </c>
      <c r="E302" s="23">
        <f>SUM(D302-C302)</f>
        <v>0</v>
      </c>
      <c r="F302" s="24">
        <v>3.84</v>
      </c>
      <c r="G302" s="24">
        <v>0</v>
      </c>
      <c r="H302" s="23">
        <f>SUM(F302*G302)+(F303*G303)</f>
        <v>0</v>
      </c>
      <c r="I302" s="23">
        <v>-617.96</v>
      </c>
      <c r="J302" s="23">
        <v>0</v>
      </c>
      <c r="K302" s="25">
        <f>SUM(H302+I302-J302)</f>
        <v>-617.96</v>
      </c>
    </row>
    <row r="303" spans="1:11" s="1" customFormat="1" x14ac:dyDescent="0.4">
      <c r="A303" s="21"/>
      <c r="B303" s="22"/>
      <c r="C303" s="23"/>
      <c r="D303" s="23"/>
      <c r="E303" s="23"/>
      <c r="F303" s="24">
        <v>6.7</v>
      </c>
      <c r="G303" s="24">
        <v>0</v>
      </c>
      <c r="H303" s="23"/>
      <c r="I303" s="23"/>
      <c r="J303" s="23"/>
      <c r="K303" s="25"/>
    </row>
    <row r="304" spans="1:11" s="1" customFormat="1" x14ac:dyDescent="0.4">
      <c r="A304" s="21" t="s">
        <v>309</v>
      </c>
      <c r="B304" s="22" t="s">
        <v>156</v>
      </c>
      <c r="C304" s="23">
        <v>3182</v>
      </c>
      <c r="D304" s="23">
        <v>3184</v>
      </c>
      <c r="E304" s="23">
        <f>SUM(D304-C304)</f>
        <v>2</v>
      </c>
      <c r="F304" s="24">
        <v>3.84</v>
      </c>
      <c r="G304" s="24">
        <v>2</v>
      </c>
      <c r="H304" s="23">
        <f>SUM(F304*G304)+(F305*G305)</f>
        <v>7.68</v>
      </c>
      <c r="I304" s="23">
        <v>0</v>
      </c>
      <c r="J304" s="23">
        <v>0</v>
      </c>
      <c r="K304" s="25">
        <f>SUM(H304+I304-J304)</f>
        <v>7.68</v>
      </c>
    </row>
    <row r="305" spans="1:11" s="1" customFormat="1" x14ac:dyDescent="0.4">
      <c r="A305" s="21"/>
      <c r="B305" s="22"/>
      <c r="C305" s="23"/>
      <c r="D305" s="23"/>
      <c r="E305" s="23"/>
      <c r="F305" s="24">
        <v>6.7</v>
      </c>
      <c r="G305" s="24">
        <v>0</v>
      </c>
      <c r="H305" s="23"/>
      <c r="I305" s="23"/>
      <c r="J305" s="23"/>
      <c r="K305" s="25"/>
    </row>
    <row r="306" spans="1:11" s="31" customFormat="1" x14ac:dyDescent="0.4">
      <c r="A306" s="26" t="s">
        <v>310</v>
      </c>
      <c r="B306" s="27" t="s">
        <v>328</v>
      </c>
      <c r="C306" s="28">
        <v>0</v>
      </c>
      <c r="D306" s="28">
        <v>0</v>
      </c>
      <c r="E306" s="28">
        <v>0</v>
      </c>
      <c r="F306" s="30">
        <v>0</v>
      </c>
      <c r="G306" s="30">
        <v>0</v>
      </c>
      <c r="H306" s="28">
        <v>0</v>
      </c>
      <c r="I306" s="28">
        <v>0</v>
      </c>
      <c r="J306" s="28">
        <v>0</v>
      </c>
      <c r="K306" s="29">
        <v>0</v>
      </c>
    </row>
    <row r="307" spans="1:11" s="1" customFormat="1" x14ac:dyDescent="0.4">
      <c r="A307" s="21" t="s">
        <v>311</v>
      </c>
      <c r="B307" s="22" t="s">
        <v>157</v>
      </c>
      <c r="C307" s="23">
        <v>1133</v>
      </c>
      <c r="D307" s="23">
        <v>1133</v>
      </c>
      <c r="E307" s="23">
        <f>SUM(D307-C307)</f>
        <v>0</v>
      </c>
      <c r="F307" s="24">
        <v>3.84</v>
      </c>
      <c r="G307" s="24">
        <v>0</v>
      </c>
      <c r="H307" s="23">
        <f>SUM(F307*G307)+(F308*G308)</f>
        <v>0</v>
      </c>
      <c r="I307" s="23">
        <v>-501.29</v>
      </c>
      <c r="J307" s="23">
        <v>0</v>
      </c>
      <c r="K307" s="25">
        <f>SUM(H307+I307-J307)</f>
        <v>-501.29</v>
      </c>
    </row>
    <row r="308" spans="1:11" s="1" customFormat="1" x14ac:dyDescent="0.4">
      <c r="A308" s="21"/>
      <c r="B308" s="22"/>
      <c r="C308" s="23"/>
      <c r="D308" s="23"/>
      <c r="E308" s="23"/>
      <c r="F308" s="24">
        <v>6.7</v>
      </c>
      <c r="G308" s="24">
        <v>0</v>
      </c>
      <c r="H308" s="23"/>
      <c r="I308" s="23"/>
      <c r="J308" s="23"/>
      <c r="K308" s="25"/>
    </row>
    <row r="309" spans="1:11" s="1" customFormat="1" x14ac:dyDescent="0.4">
      <c r="A309" s="21" t="s">
        <v>312</v>
      </c>
      <c r="B309" s="22" t="s">
        <v>158</v>
      </c>
      <c r="C309" s="23">
        <v>563</v>
      </c>
      <c r="D309" s="23">
        <v>563</v>
      </c>
      <c r="E309" s="23">
        <f>SUM(D309-C309)</f>
        <v>0</v>
      </c>
      <c r="F309" s="24">
        <v>3.84</v>
      </c>
      <c r="G309" s="24">
        <v>0</v>
      </c>
      <c r="H309" s="23">
        <f>SUM(F309*G309)+(F310*G310)</f>
        <v>0</v>
      </c>
      <c r="I309" s="13">
        <v>0</v>
      </c>
      <c r="J309" s="23">
        <v>0</v>
      </c>
      <c r="K309" s="25">
        <f>SUM(H309+I309-J309)</f>
        <v>0</v>
      </c>
    </row>
    <row r="310" spans="1:11" s="1" customFormat="1" x14ac:dyDescent="0.4">
      <c r="A310" s="21"/>
      <c r="B310" s="22"/>
      <c r="C310" s="23"/>
      <c r="D310" s="23"/>
      <c r="E310" s="23"/>
      <c r="F310" s="24">
        <v>6.7</v>
      </c>
      <c r="G310" s="24">
        <v>0</v>
      </c>
      <c r="H310" s="23"/>
      <c r="I310" s="15"/>
      <c r="J310" s="23"/>
      <c r="K310" s="25"/>
    </row>
    <row r="311" spans="1:11" s="31" customFormat="1" x14ac:dyDescent="0.4">
      <c r="A311" s="26" t="s">
        <v>313</v>
      </c>
      <c r="B311" s="27" t="s">
        <v>328</v>
      </c>
      <c r="C311" s="28">
        <v>2</v>
      </c>
      <c r="D311" s="28">
        <v>2</v>
      </c>
      <c r="E311" s="28">
        <v>0</v>
      </c>
      <c r="F311" s="30">
        <v>0</v>
      </c>
      <c r="G311" s="30">
        <v>0</v>
      </c>
      <c r="H311" s="28">
        <v>0</v>
      </c>
      <c r="I311" s="28">
        <v>0</v>
      </c>
      <c r="J311" s="28">
        <v>0</v>
      </c>
      <c r="K311" s="29">
        <f>SUM(H311+I311-J311)</f>
        <v>0</v>
      </c>
    </row>
    <row r="312" spans="1:11" s="1" customFormat="1" x14ac:dyDescent="0.4">
      <c r="A312" s="21" t="s">
        <v>314</v>
      </c>
      <c r="B312" s="22" t="s">
        <v>159</v>
      </c>
      <c r="C312" s="23">
        <v>321</v>
      </c>
      <c r="D312" s="23">
        <v>321</v>
      </c>
      <c r="E312" s="23">
        <f>SUM(D312-C312)</f>
        <v>0</v>
      </c>
      <c r="F312" s="24">
        <v>3.84</v>
      </c>
      <c r="G312" s="24">
        <v>0</v>
      </c>
      <c r="H312" s="23">
        <f>SUM(F312*G312)+(F313*G313)</f>
        <v>0</v>
      </c>
      <c r="I312" s="23">
        <v>-30.49</v>
      </c>
      <c r="J312" s="23">
        <v>0</v>
      </c>
      <c r="K312" s="25">
        <f>SUM(H312+I312-J312)</f>
        <v>-30.49</v>
      </c>
    </row>
    <row r="313" spans="1:11" s="1" customFormat="1" x14ac:dyDescent="0.4">
      <c r="A313" s="21"/>
      <c r="B313" s="22"/>
      <c r="C313" s="23"/>
      <c r="D313" s="23"/>
      <c r="E313" s="23"/>
      <c r="F313" s="24">
        <v>6.7</v>
      </c>
      <c r="G313" s="24">
        <v>0</v>
      </c>
      <c r="H313" s="23"/>
      <c r="I313" s="23"/>
      <c r="J313" s="23"/>
      <c r="K313" s="25"/>
    </row>
    <row r="314" spans="1:11" s="1" customFormat="1" x14ac:dyDescent="0.4">
      <c r="A314" s="21" t="s">
        <v>315</v>
      </c>
      <c r="B314" s="22" t="s">
        <v>160</v>
      </c>
      <c r="C314" s="23">
        <v>629</v>
      </c>
      <c r="D314" s="23">
        <v>629</v>
      </c>
      <c r="E314" s="23">
        <f>SUM(D314-C314)</f>
        <v>0</v>
      </c>
      <c r="F314" s="24">
        <v>3.84</v>
      </c>
      <c r="G314" s="24">
        <v>0</v>
      </c>
      <c r="H314" s="23">
        <f>SUM(F314*G314)+(F315*G315)</f>
        <v>0</v>
      </c>
      <c r="I314" s="13">
        <v>-86.41</v>
      </c>
      <c r="J314" s="23">
        <v>0</v>
      </c>
      <c r="K314" s="25">
        <f>SUM(H314+I314-J314)</f>
        <v>-86.41</v>
      </c>
    </row>
    <row r="315" spans="1:11" s="1" customFormat="1" x14ac:dyDescent="0.4">
      <c r="A315" s="21"/>
      <c r="B315" s="22"/>
      <c r="C315" s="23"/>
      <c r="D315" s="23"/>
      <c r="E315" s="23"/>
      <c r="F315" s="24">
        <v>6.7</v>
      </c>
      <c r="G315" s="24">
        <v>0</v>
      </c>
      <c r="H315" s="23"/>
      <c r="I315" s="15"/>
      <c r="J315" s="23"/>
      <c r="K315" s="25"/>
    </row>
    <row r="316" spans="1:11" s="1" customFormat="1" x14ac:dyDescent="0.4">
      <c r="A316" s="21" t="s">
        <v>316</v>
      </c>
      <c r="B316" s="22" t="s">
        <v>161</v>
      </c>
      <c r="C316" s="23">
        <v>1234</v>
      </c>
      <c r="D316" s="23">
        <v>1234</v>
      </c>
      <c r="E316" s="23">
        <f>SUM(D316-C316)</f>
        <v>0</v>
      </c>
      <c r="F316" s="24">
        <v>3.84</v>
      </c>
      <c r="G316" s="24">
        <v>0</v>
      </c>
      <c r="H316" s="23">
        <f>SUM(F316*G316)+(F317*G317)</f>
        <v>0</v>
      </c>
      <c r="I316" s="23">
        <v>0</v>
      </c>
      <c r="J316" s="23">
        <v>0</v>
      </c>
      <c r="K316" s="25">
        <v>0</v>
      </c>
    </row>
    <row r="317" spans="1:11" s="1" customFormat="1" x14ac:dyDescent="0.4">
      <c r="A317" s="21"/>
      <c r="B317" s="22"/>
      <c r="C317" s="23"/>
      <c r="D317" s="23"/>
      <c r="E317" s="23"/>
      <c r="F317" s="24">
        <v>6.7</v>
      </c>
      <c r="G317" s="24">
        <v>0</v>
      </c>
      <c r="H317" s="23"/>
      <c r="I317" s="23"/>
      <c r="J317" s="23"/>
      <c r="K317" s="25"/>
    </row>
    <row r="318" spans="1:11" s="1" customFormat="1" x14ac:dyDescent="0.4">
      <c r="A318" s="21" t="s">
        <v>317</v>
      </c>
      <c r="B318" s="22" t="s">
        <v>162</v>
      </c>
      <c r="C318" s="23">
        <v>681</v>
      </c>
      <c r="D318" s="23">
        <v>681</v>
      </c>
      <c r="E318" s="23">
        <f>SUM(D318-C318)</f>
        <v>0</v>
      </c>
      <c r="F318" s="24">
        <v>3.84</v>
      </c>
      <c r="G318" s="24">
        <v>0</v>
      </c>
      <c r="H318" s="23">
        <f>SUM(F318*G318)+(F319*G319)</f>
        <v>0</v>
      </c>
      <c r="I318" s="13">
        <v>-17.39</v>
      </c>
      <c r="J318" s="23">
        <v>0</v>
      </c>
      <c r="K318" s="25">
        <f>SUM(H318+I318-J318)</f>
        <v>-17.39</v>
      </c>
    </row>
    <row r="319" spans="1:11" s="1" customFormat="1" x14ac:dyDescent="0.4">
      <c r="A319" s="21"/>
      <c r="B319" s="22"/>
      <c r="C319" s="23"/>
      <c r="D319" s="23"/>
      <c r="E319" s="23"/>
      <c r="F319" s="24">
        <v>6.7</v>
      </c>
      <c r="G319" s="24">
        <v>0</v>
      </c>
      <c r="H319" s="23"/>
      <c r="I319" s="15"/>
      <c r="J319" s="23"/>
      <c r="K319" s="25"/>
    </row>
    <row r="320" spans="1:11" s="1" customFormat="1" x14ac:dyDescent="0.4">
      <c r="A320" s="21" t="s">
        <v>318</v>
      </c>
      <c r="B320" s="22" t="s">
        <v>163</v>
      </c>
      <c r="C320" s="23">
        <v>932</v>
      </c>
      <c r="D320" s="23">
        <v>939</v>
      </c>
      <c r="E320" s="23">
        <f>SUM(D320-C320)</f>
        <v>7</v>
      </c>
      <c r="F320" s="24">
        <v>3.84</v>
      </c>
      <c r="G320" s="24">
        <v>7</v>
      </c>
      <c r="H320" s="23">
        <f>SUM(F320*G320)+(F321*G321)</f>
        <v>26.88</v>
      </c>
      <c r="I320" s="23">
        <v>155.36000000000001</v>
      </c>
      <c r="J320" s="23">
        <v>0</v>
      </c>
      <c r="K320" s="25">
        <f>SUM(H320+I320-J320)</f>
        <v>182.24</v>
      </c>
    </row>
    <row r="321" spans="1:11" s="1" customFormat="1" x14ac:dyDescent="0.4">
      <c r="A321" s="21"/>
      <c r="B321" s="22"/>
      <c r="C321" s="23"/>
      <c r="D321" s="23"/>
      <c r="E321" s="23"/>
      <c r="F321" s="24">
        <v>6.7</v>
      </c>
      <c r="G321" s="24">
        <v>0</v>
      </c>
      <c r="H321" s="23"/>
      <c r="I321" s="23"/>
      <c r="J321" s="23"/>
      <c r="K321" s="25"/>
    </row>
    <row r="322" spans="1:11" s="1" customFormat="1" x14ac:dyDescent="0.4">
      <c r="A322" s="21" t="s">
        <v>319</v>
      </c>
      <c r="B322" s="22" t="s">
        <v>164</v>
      </c>
      <c r="C322" s="23">
        <v>1369</v>
      </c>
      <c r="D322" s="23">
        <v>1369</v>
      </c>
      <c r="E322" s="23">
        <f>SUM(D322-C322)</f>
        <v>0</v>
      </c>
      <c r="F322" s="24">
        <v>3.84</v>
      </c>
      <c r="G322" s="24">
        <v>0</v>
      </c>
      <c r="H322" s="23">
        <f>SUM(F322*G322)+(F323*G323)</f>
        <v>0</v>
      </c>
      <c r="I322" s="13">
        <v>-178.72</v>
      </c>
      <c r="J322" s="23">
        <v>0</v>
      </c>
      <c r="K322" s="25">
        <f>SUM(H322+I322-J322)</f>
        <v>-178.72</v>
      </c>
    </row>
    <row r="323" spans="1:11" s="1" customFormat="1" x14ac:dyDescent="0.4">
      <c r="A323" s="21"/>
      <c r="B323" s="22"/>
      <c r="C323" s="23"/>
      <c r="D323" s="23"/>
      <c r="E323" s="23"/>
      <c r="F323" s="24">
        <v>6.7</v>
      </c>
      <c r="G323" s="24">
        <v>0</v>
      </c>
      <c r="H323" s="23"/>
      <c r="I323" s="15"/>
      <c r="J323" s="23"/>
      <c r="K323" s="25"/>
    </row>
    <row r="324" spans="1:11" s="1" customFormat="1" x14ac:dyDescent="0.4">
      <c r="A324" s="21" t="s">
        <v>320</v>
      </c>
      <c r="B324" s="22" t="s">
        <v>165</v>
      </c>
      <c r="C324" s="23">
        <v>480</v>
      </c>
      <c r="D324" s="23">
        <v>482</v>
      </c>
      <c r="E324" s="23">
        <f>SUM(D324-C324)</f>
        <v>2</v>
      </c>
      <c r="F324" s="24">
        <v>3.84</v>
      </c>
      <c r="G324" s="24">
        <v>2</v>
      </c>
      <c r="H324" s="23">
        <f>SUM(F324*G324)+(F325*G325)</f>
        <v>7.68</v>
      </c>
      <c r="I324" s="23">
        <v>-104.67</v>
      </c>
      <c r="J324" s="23">
        <v>0</v>
      </c>
      <c r="K324" s="25">
        <f>SUM(H324+I324-J324)</f>
        <v>-96.990000000000009</v>
      </c>
    </row>
    <row r="325" spans="1:11" s="1" customFormat="1" x14ac:dyDescent="0.4">
      <c r="A325" s="21"/>
      <c r="B325" s="22"/>
      <c r="C325" s="23"/>
      <c r="D325" s="23"/>
      <c r="E325" s="23"/>
      <c r="F325" s="24">
        <v>6.7</v>
      </c>
      <c r="G325" s="24"/>
      <c r="H325" s="23"/>
      <c r="I325" s="23"/>
      <c r="J325" s="23"/>
      <c r="K325" s="25"/>
    </row>
    <row r="326" spans="1:11" s="31" customFormat="1" x14ac:dyDescent="0.4">
      <c r="A326" s="26" t="s">
        <v>321</v>
      </c>
      <c r="B326" s="27" t="s">
        <v>166</v>
      </c>
      <c r="C326" s="28">
        <v>56</v>
      </c>
      <c r="D326" s="28">
        <v>56</v>
      </c>
      <c r="E326" s="28">
        <f>SUM(D326-C326)</f>
        <v>0</v>
      </c>
      <c r="F326" s="30">
        <v>3.84</v>
      </c>
      <c r="G326" s="30">
        <v>0</v>
      </c>
      <c r="H326" s="28">
        <f>SUM(F326*G326)</f>
        <v>0</v>
      </c>
      <c r="I326" s="28">
        <v>-177.21</v>
      </c>
      <c r="J326" s="28">
        <v>0</v>
      </c>
      <c r="K326" s="29">
        <f>SUM(H326+I326-J326)</f>
        <v>-177.21</v>
      </c>
    </row>
    <row r="327" spans="1:11" s="1" customFormat="1" x14ac:dyDescent="0.4">
      <c r="A327" s="21" t="s">
        <v>322</v>
      </c>
      <c r="B327" s="22" t="s">
        <v>89</v>
      </c>
      <c r="C327" s="23">
        <v>1674</v>
      </c>
      <c r="D327" s="23">
        <v>1674</v>
      </c>
      <c r="E327" s="23">
        <f>SUM(D327-C327)</f>
        <v>0</v>
      </c>
      <c r="F327" s="24">
        <v>3.84</v>
      </c>
      <c r="G327" s="24">
        <v>0</v>
      </c>
      <c r="H327" s="23">
        <f>SUM(F327*G327)+(F328*G328)</f>
        <v>0</v>
      </c>
      <c r="I327" s="13">
        <v>40.64</v>
      </c>
      <c r="J327" s="23">
        <v>0</v>
      </c>
      <c r="K327" s="25">
        <f>SUM(H327+I327-J327)</f>
        <v>40.64</v>
      </c>
    </row>
    <row r="328" spans="1:11" s="1" customFormat="1" x14ac:dyDescent="0.4">
      <c r="A328" s="21"/>
      <c r="B328" s="22"/>
      <c r="C328" s="23"/>
      <c r="D328" s="23"/>
      <c r="E328" s="23"/>
      <c r="F328" s="24">
        <v>6.7</v>
      </c>
      <c r="G328" s="24">
        <v>0</v>
      </c>
      <c r="H328" s="23"/>
      <c r="I328" s="15"/>
      <c r="J328" s="23"/>
      <c r="K328" s="25"/>
    </row>
    <row r="329" spans="1:11" s="1" customFormat="1" x14ac:dyDescent="0.4">
      <c r="A329" s="21" t="s">
        <v>323</v>
      </c>
      <c r="B329" s="22" t="s">
        <v>167</v>
      </c>
      <c r="C329" s="23">
        <v>448</v>
      </c>
      <c r="D329" s="23">
        <v>448</v>
      </c>
      <c r="E329" s="23">
        <f>SUM(D329-C329)</f>
        <v>0</v>
      </c>
      <c r="F329" s="24">
        <v>3.84</v>
      </c>
      <c r="G329" s="24">
        <v>0</v>
      </c>
      <c r="H329" s="23">
        <f>SUM(F329*G329)+(F330*G330)</f>
        <v>0</v>
      </c>
      <c r="I329" s="23">
        <v>418.56</v>
      </c>
      <c r="J329" s="23">
        <v>0</v>
      </c>
      <c r="K329" s="25">
        <f>SUM(H329+I329-J329)</f>
        <v>418.56</v>
      </c>
    </row>
    <row r="330" spans="1:11" s="1" customFormat="1" x14ac:dyDescent="0.4">
      <c r="A330" s="21"/>
      <c r="B330" s="22"/>
      <c r="C330" s="23"/>
      <c r="D330" s="23"/>
      <c r="E330" s="23"/>
      <c r="F330" s="24">
        <v>6.7</v>
      </c>
      <c r="G330" s="24"/>
      <c r="H330" s="23"/>
      <c r="I330" s="23"/>
      <c r="J330" s="23"/>
      <c r="K330" s="25"/>
    </row>
    <row r="331" spans="1:11" s="1" customFormat="1" x14ac:dyDescent="0.4">
      <c r="A331" s="21" t="s">
        <v>324</v>
      </c>
      <c r="B331" s="22" t="s">
        <v>168</v>
      </c>
      <c r="C331" s="23">
        <v>1136</v>
      </c>
      <c r="D331" s="23">
        <v>1136</v>
      </c>
      <c r="E331" s="23">
        <f>SUM(D331-C331)</f>
        <v>0</v>
      </c>
      <c r="F331" s="24">
        <v>3.84</v>
      </c>
      <c r="G331" s="24">
        <v>0</v>
      </c>
      <c r="H331" s="23">
        <f>SUM(F331*G331)+(F332*G332)</f>
        <v>0</v>
      </c>
      <c r="I331" s="23">
        <v>3.84</v>
      </c>
      <c r="J331" s="23">
        <v>0</v>
      </c>
      <c r="K331" s="25">
        <f>SUM(H331+I331-J331)</f>
        <v>3.84</v>
      </c>
    </row>
    <row r="332" spans="1:11" s="1" customFormat="1" x14ac:dyDescent="0.4">
      <c r="A332" s="21"/>
      <c r="B332" s="22"/>
      <c r="C332" s="23"/>
      <c r="D332" s="23"/>
      <c r="E332" s="23"/>
      <c r="F332" s="24">
        <v>6.7</v>
      </c>
      <c r="G332" s="24">
        <v>0</v>
      </c>
      <c r="H332" s="23"/>
      <c r="I332" s="23"/>
      <c r="J332" s="23"/>
      <c r="K332" s="25"/>
    </row>
    <row r="333" spans="1:11" s="1" customFormat="1" x14ac:dyDescent="0.4">
      <c r="A333" s="21" t="s">
        <v>329</v>
      </c>
      <c r="B333" s="22" t="s">
        <v>169</v>
      </c>
      <c r="C333" s="23">
        <v>3955</v>
      </c>
      <c r="D333" s="23">
        <v>3955</v>
      </c>
      <c r="E333" s="23">
        <f>SUM(D333-C333)</f>
        <v>0</v>
      </c>
      <c r="F333" s="24">
        <v>3.84</v>
      </c>
      <c r="G333" s="24">
        <v>0</v>
      </c>
      <c r="H333" s="23">
        <f>SUM(F333*G333)+(F334*G334)</f>
        <v>0</v>
      </c>
      <c r="I333" s="23">
        <v>-1779.96</v>
      </c>
      <c r="J333" s="23">
        <v>0</v>
      </c>
      <c r="K333" s="25">
        <f>SUM(H333+I333-J333)</f>
        <v>-1779.96</v>
      </c>
    </row>
    <row r="334" spans="1:11" s="1" customFormat="1" x14ac:dyDescent="0.4">
      <c r="A334" s="21"/>
      <c r="B334" s="22"/>
      <c r="C334" s="23"/>
      <c r="D334" s="23"/>
      <c r="E334" s="23"/>
      <c r="F334" s="24">
        <v>6.7</v>
      </c>
      <c r="G334" s="24">
        <v>0</v>
      </c>
      <c r="H334" s="23"/>
      <c r="I334" s="23"/>
      <c r="J334" s="23"/>
      <c r="K334" s="25"/>
    </row>
    <row r="335" spans="1:11" s="31" customFormat="1" x14ac:dyDescent="0.4">
      <c r="A335" s="28">
        <v>183</v>
      </c>
      <c r="B335" s="27" t="s">
        <v>328</v>
      </c>
      <c r="C335" s="28">
        <v>0</v>
      </c>
      <c r="D335" s="28">
        <v>0</v>
      </c>
      <c r="E335" s="28">
        <v>0</v>
      </c>
      <c r="F335" s="30">
        <v>0</v>
      </c>
      <c r="G335" s="30">
        <v>0</v>
      </c>
      <c r="H335" s="28">
        <v>0</v>
      </c>
      <c r="I335" s="28">
        <v>0</v>
      </c>
      <c r="J335" s="28">
        <v>0</v>
      </c>
      <c r="K335" s="29">
        <f>SUM(H335-I335)</f>
        <v>0</v>
      </c>
    </row>
    <row r="336" spans="1:11" s="1" customFormat="1" x14ac:dyDescent="0.4">
      <c r="A336" s="23">
        <v>184</v>
      </c>
      <c r="B336" s="22" t="s">
        <v>170</v>
      </c>
      <c r="C336" s="23">
        <v>1613</v>
      </c>
      <c r="D336" s="23">
        <v>1620</v>
      </c>
      <c r="E336" s="23">
        <f>SUM(D336-C336)</f>
        <v>7</v>
      </c>
      <c r="F336" s="24">
        <v>3.84</v>
      </c>
      <c r="G336" s="24">
        <v>7</v>
      </c>
      <c r="H336" s="23">
        <f>SUM(F336*G336)+(F337*G337)</f>
        <v>26.88</v>
      </c>
      <c r="I336" s="23">
        <v>-1024.29</v>
      </c>
      <c r="J336" s="23">
        <v>495</v>
      </c>
      <c r="K336" s="25">
        <f>SUM(H336+I336-J336)</f>
        <v>-1492.4099999999999</v>
      </c>
    </row>
    <row r="337" spans="1:11" s="1" customFormat="1" x14ac:dyDescent="0.4">
      <c r="A337" s="23"/>
      <c r="B337" s="22"/>
      <c r="C337" s="23"/>
      <c r="D337" s="23"/>
      <c r="E337" s="23"/>
      <c r="F337" s="24">
        <v>6.7</v>
      </c>
      <c r="G337" s="24">
        <v>0</v>
      </c>
      <c r="H337" s="23"/>
      <c r="I337" s="23"/>
      <c r="J337" s="23"/>
      <c r="K337" s="25"/>
    </row>
    <row r="338" spans="1:11" s="1" customFormat="1" x14ac:dyDescent="0.4"/>
  </sheetData>
  <mergeCells count="1446">
    <mergeCell ref="A137:A138"/>
    <mergeCell ref="B137:B138"/>
    <mergeCell ref="C137:C138"/>
    <mergeCell ref="D137:D138"/>
    <mergeCell ref="E137:E138"/>
    <mergeCell ref="H137:H138"/>
    <mergeCell ref="I137:I138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H131:H132"/>
    <mergeCell ref="I131:I132"/>
    <mergeCell ref="J131:J132"/>
    <mergeCell ref="K131:K132"/>
    <mergeCell ref="A125:A126"/>
    <mergeCell ref="B125:B126"/>
    <mergeCell ref="C125:C126"/>
    <mergeCell ref="D125:D126"/>
    <mergeCell ref="E125:E126"/>
    <mergeCell ref="H125:H126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K127:K128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H123:H124"/>
    <mergeCell ref="I123:I124"/>
    <mergeCell ref="J123:J124"/>
    <mergeCell ref="K123:K124"/>
    <mergeCell ref="A117:A118"/>
    <mergeCell ref="B117:B118"/>
    <mergeCell ref="C117:C118"/>
    <mergeCell ref="D117:D118"/>
    <mergeCell ref="E117:E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K119:K120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H115:H116"/>
    <mergeCell ref="I115:I116"/>
    <mergeCell ref="J115:J116"/>
    <mergeCell ref="K115:K116"/>
    <mergeCell ref="A109:A110"/>
    <mergeCell ref="B109:B110"/>
    <mergeCell ref="C109:C110"/>
    <mergeCell ref="D109:D110"/>
    <mergeCell ref="E109:E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K111:K112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H107:H108"/>
    <mergeCell ref="I107:I108"/>
    <mergeCell ref="J107:J108"/>
    <mergeCell ref="K107:K108"/>
    <mergeCell ref="A101:A102"/>
    <mergeCell ref="B101:B102"/>
    <mergeCell ref="C101:C102"/>
    <mergeCell ref="D101:D102"/>
    <mergeCell ref="E101:E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K103:K104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H99:H100"/>
    <mergeCell ref="I99:I100"/>
    <mergeCell ref="J99:J100"/>
    <mergeCell ref="K99:K100"/>
    <mergeCell ref="A93:A94"/>
    <mergeCell ref="B93:B94"/>
    <mergeCell ref="C93:C94"/>
    <mergeCell ref="D93:D94"/>
    <mergeCell ref="E93:E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K95:K96"/>
    <mergeCell ref="A89:A90"/>
    <mergeCell ref="B89:B90"/>
    <mergeCell ref="C89:C90"/>
    <mergeCell ref="D89:D90"/>
    <mergeCell ref="E89:E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I91:I92"/>
    <mergeCell ref="J91:J92"/>
    <mergeCell ref="K91:K92"/>
    <mergeCell ref="A87:A88"/>
    <mergeCell ref="B87:B88"/>
    <mergeCell ref="C87:C88"/>
    <mergeCell ref="D87:D88"/>
    <mergeCell ref="E87:E88"/>
    <mergeCell ref="H87:H88"/>
    <mergeCell ref="I87:I88"/>
    <mergeCell ref="J87:J88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F84:F85"/>
    <mergeCell ref="G84:G85"/>
    <mergeCell ref="A80:A81"/>
    <mergeCell ref="B80:B81"/>
    <mergeCell ref="C80:C81"/>
    <mergeCell ref="D80:D81"/>
    <mergeCell ref="E80:E81"/>
    <mergeCell ref="H80:H81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J82:J83"/>
    <mergeCell ref="K82:K83"/>
    <mergeCell ref="A76:A77"/>
    <mergeCell ref="B76:B77"/>
    <mergeCell ref="C76:C77"/>
    <mergeCell ref="D76:D77"/>
    <mergeCell ref="E76:E77"/>
    <mergeCell ref="H76:H77"/>
    <mergeCell ref="I76:I77"/>
    <mergeCell ref="J76:J77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A72:A73"/>
    <mergeCell ref="B72:B73"/>
    <mergeCell ref="C72:C73"/>
    <mergeCell ref="D72:D73"/>
    <mergeCell ref="E72:E73"/>
    <mergeCell ref="H72:H73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J74:J75"/>
    <mergeCell ref="K74:K75"/>
    <mergeCell ref="A66:A67"/>
    <mergeCell ref="B66:B67"/>
    <mergeCell ref="C66:C67"/>
    <mergeCell ref="D66:D67"/>
    <mergeCell ref="E66:E67"/>
    <mergeCell ref="H66:H67"/>
    <mergeCell ref="I66:I67"/>
    <mergeCell ref="J66:J67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A62:A63"/>
    <mergeCell ref="B62:B63"/>
    <mergeCell ref="C62:C63"/>
    <mergeCell ref="D62:D63"/>
    <mergeCell ref="E62:E63"/>
    <mergeCell ref="H62:H63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J64:J65"/>
    <mergeCell ref="K64:K65"/>
    <mergeCell ref="A58:A59"/>
    <mergeCell ref="B58:B59"/>
    <mergeCell ref="C58:C59"/>
    <mergeCell ref="D58:D59"/>
    <mergeCell ref="E58:E59"/>
    <mergeCell ref="H58:H59"/>
    <mergeCell ref="I58:I59"/>
    <mergeCell ref="J58:J59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A54:A55"/>
    <mergeCell ref="B54:B55"/>
    <mergeCell ref="C54:C55"/>
    <mergeCell ref="D54:D55"/>
    <mergeCell ref="E54:E55"/>
    <mergeCell ref="H54:H55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J56:J57"/>
    <mergeCell ref="K56:K57"/>
    <mergeCell ref="A50:A51"/>
    <mergeCell ref="B50:B51"/>
    <mergeCell ref="C50:C51"/>
    <mergeCell ref="D50:D51"/>
    <mergeCell ref="E50:E51"/>
    <mergeCell ref="H50:H51"/>
    <mergeCell ref="I50:I51"/>
    <mergeCell ref="J50:J51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A46:A47"/>
    <mergeCell ref="B46:B47"/>
    <mergeCell ref="C46:C47"/>
    <mergeCell ref="D46:D47"/>
    <mergeCell ref="E46:E47"/>
    <mergeCell ref="H46:H47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A42:A43"/>
    <mergeCell ref="B42:B43"/>
    <mergeCell ref="C42:C43"/>
    <mergeCell ref="D42:D43"/>
    <mergeCell ref="E42:E43"/>
    <mergeCell ref="H42:H43"/>
    <mergeCell ref="I42:I43"/>
    <mergeCell ref="J42:J43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A38:A39"/>
    <mergeCell ref="B38:B39"/>
    <mergeCell ref="C38:C39"/>
    <mergeCell ref="D38:D39"/>
    <mergeCell ref="E38:E39"/>
    <mergeCell ref="H38:H39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J40:J41"/>
    <mergeCell ref="K40:K41"/>
    <mergeCell ref="A34:A35"/>
    <mergeCell ref="B34:B35"/>
    <mergeCell ref="C34:C35"/>
    <mergeCell ref="D34:D35"/>
    <mergeCell ref="E34:E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A30:A31"/>
    <mergeCell ref="B30:B31"/>
    <mergeCell ref="C30:C31"/>
    <mergeCell ref="D30:D31"/>
    <mergeCell ref="E30:E31"/>
    <mergeCell ref="H30:H31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J32:J33"/>
    <mergeCell ref="K32:K3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K13:K14"/>
    <mergeCell ref="B9:B10"/>
    <mergeCell ref="C9:C10"/>
    <mergeCell ref="D9:D10"/>
    <mergeCell ref="E9:E10"/>
    <mergeCell ref="H9:H10"/>
    <mergeCell ref="K9:K10"/>
    <mergeCell ref="I9:I10"/>
    <mergeCell ref="A11:A12"/>
    <mergeCell ref="A7:A8"/>
    <mergeCell ref="B7:B8"/>
    <mergeCell ref="C7:C8"/>
    <mergeCell ref="D7:D8"/>
    <mergeCell ref="E7:E8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A2:K2"/>
    <mergeCell ref="A309:A310"/>
    <mergeCell ref="B309:B310"/>
    <mergeCell ref="C309:C310"/>
    <mergeCell ref="D309:D310"/>
    <mergeCell ref="E309:E310"/>
    <mergeCell ref="H309:H310"/>
    <mergeCell ref="I309:I310"/>
    <mergeCell ref="J309:J310"/>
    <mergeCell ref="H4:H5"/>
    <mergeCell ref="I4:I5"/>
    <mergeCell ref="F4:G4"/>
    <mergeCell ref="A4:A5"/>
    <mergeCell ref="B4:B5"/>
    <mergeCell ref="C4:C5"/>
    <mergeCell ref="D4:D5"/>
    <mergeCell ref="E4:E5"/>
    <mergeCell ref="I7:I8"/>
    <mergeCell ref="J4:J5"/>
    <mergeCell ref="J7:J8"/>
    <mergeCell ref="K4:K5"/>
    <mergeCell ref="J9:J10"/>
    <mergeCell ref="I11:I12"/>
    <mergeCell ref="J11:J12"/>
    <mergeCell ref="A13:A14"/>
    <mergeCell ref="B13:B14"/>
    <mergeCell ref="C13:C14"/>
    <mergeCell ref="D13:D14"/>
    <mergeCell ref="E13:E14"/>
    <mergeCell ref="H13:H14"/>
    <mergeCell ref="I13:I14"/>
    <mergeCell ref="J13:J1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A18:A19"/>
    <mergeCell ref="B18:B19"/>
    <mergeCell ref="C18:C19"/>
    <mergeCell ref="D18:D19"/>
    <mergeCell ref="E18:E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A141:A142"/>
    <mergeCell ref="B141:B142"/>
    <mergeCell ref="C141:C142"/>
    <mergeCell ref="D141:D142"/>
    <mergeCell ref="E141:E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J143:J144"/>
    <mergeCell ref="K143:K144"/>
    <mergeCell ref="A148:A149"/>
    <mergeCell ref="B148:B149"/>
    <mergeCell ref="C148:C149"/>
    <mergeCell ref="D148:D149"/>
    <mergeCell ref="E148:E149"/>
    <mergeCell ref="H148:H149"/>
    <mergeCell ref="I148:I149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K150:K151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A154:A155"/>
    <mergeCell ref="B154:B155"/>
    <mergeCell ref="C154:C155"/>
    <mergeCell ref="D154:D155"/>
    <mergeCell ref="E154:E155"/>
    <mergeCell ref="H154:H155"/>
    <mergeCell ref="I154:I155"/>
    <mergeCell ref="J154:J155"/>
    <mergeCell ref="K154:K155"/>
    <mergeCell ref="A156:A157"/>
    <mergeCell ref="B156:B157"/>
    <mergeCell ref="C156:C157"/>
    <mergeCell ref="D156:D157"/>
    <mergeCell ref="E156:E157"/>
    <mergeCell ref="H156:H157"/>
    <mergeCell ref="I156:I157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K158:K159"/>
    <mergeCell ref="A160:A161"/>
    <mergeCell ref="B160:B161"/>
    <mergeCell ref="C160:C161"/>
    <mergeCell ref="D160:D161"/>
    <mergeCell ref="E160:E161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I162:I163"/>
    <mergeCell ref="J162:J163"/>
    <mergeCell ref="K162:K163"/>
    <mergeCell ref="A170:A171"/>
    <mergeCell ref="B170:B171"/>
    <mergeCell ref="C170:C171"/>
    <mergeCell ref="D170:D171"/>
    <mergeCell ref="E170:E171"/>
    <mergeCell ref="H170:H171"/>
    <mergeCell ref="I170:I171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A168:A169"/>
    <mergeCell ref="B168:B169"/>
    <mergeCell ref="C168:C169"/>
    <mergeCell ref="D168:D169"/>
    <mergeCell ref="E168:E16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A174:A175"/>
    <mergeCell ref="B174:B175"/>
    <mergeCell ref="C174:C175"/>
    <mergeCell ref="D174:D175"/>
    <mergeCell ref="E174:E175"/>
    <mergeCell ref="H174:H175"/>
    <mergeCell ref="I174:I175"/>
    <mergeCell ref="J174:J175"/>
    <mergeCell ref="K174:K175"/>
    <mergeCell ref="A176:A177"/>
    <mergeCell ref="B176:B177"/>
    <mergeCell ref="C176:C177"/>
    <mergeCell ref="D176:D177"/>
    <mergeCell ref="E176:E177"/>
    <mergeCell ref="H176:H177"/>
    <mergeCell ref="I176:I177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K178:K179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A182:A183"/>
    <mergeCell ref="B182:B183"/>
    <mergeCell ref="C182:C183"/>
    <mergeCell ref="D182:D183"/>
    <mergeCell ref="E182:E183"/>
    <mergeCell ref="H182:H183"/>
    <mergeCell ref="I182:I183"/>
    <mergeCell ref="J182:J183"/>
    <mergeCell ref="K182:K183"/>
    <mergeCell ref="A184:A185"/>
    <mergeCell ref="B184:B185"/>
    <mergeCell ref="C184:C185"/>
    <mergeCell ref="D184:D185"/>
    <mergeCell ref="E184:E185"/>
    <mergeCell ref="H184:H185"/>
    <mergeCell ref="I184:I185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K186:K187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A190:A191"/>
    <mergeCell ref="B190:B191"/>
    <mergeCell ref="C190:C191"/>
    <mergeCell ref="D190:D191"/>
    <mergeCell ref="E190:E191"/>
    <mergeCell ref="H190:H191"/>
    <mergeCell ref="I190:I191"/>
    <mergeCell ref="J190:J191"/>
    <mergeCell ref="K190:K191"/>
    <mergeCell ref="A192:A193"/>
    <mergeCell ref="B192:B193"/>
    <mergeCell ref="C192:C193"/>
    <mergeCell ref="D192:D193"/>
    <mergeCell ref="E192:E193"/>
    <mergeCell ref="H192:H193"/>
    <mergeCell ref="I192:I193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K194:K195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A201:A202"/>
    <mergeCell ref="B201:B202"/>
    <mergeCell ref="C201:C202"/>
    <mergeCell ref="D201:D202"/>
    <mergeCell ref="E201:E202"/>
    <mergeCell ref="H201:H202"/>
    <mergeCell ref="I201:I202"/>
    <mergeCell ref="J201:J202"/>
    <mergeCell ref="K201:K202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A209:A210"/>
    <mergeCell ref="B209:B210"/>
    <mergeCell ref="C209:C210"/>
    <mergeCell ref="D209:D210"/>
    <mergeCell ref="E209:E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H211:H212"/>
    <mergeCell ref="I211:I212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A217:A218"/>
    <mergeCell ref="B217:B218"/>
    <mergeCell ref="C217:C218"/>
    <mergeCell ref="D217:D218"/>
    <mergeCell ref="E217:E218"/>
    <mergeCell ref="H217:H218"/>
    <mergeCell ref="I217:I218"/>
    <mergeCell ref="J217:J218"/>
    <mergeCell ref="K217:K218"/>
    <mergeCell ref="A219:A220"/>
    <mergeCell ref="B219:B220"/>
    <mergeCell ref="C219:C220"/>
    <mergeCell ref="D219:D220"/>
    <mergeCell ref="E219:E220"/>
    <mergeCell ref="H219:H220"/>
    <mergeCell ref="I219:I220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K221:K222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A225:A226"/>
    <mergeCell ref="B225:B226"/>
    <mergeCell ref="C225:C226"/>
    <mergeCell ref="D225:D226"/>
    <mergeCell ref="E225:E226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H227:H228"/>
    <mergeCell ref="I227:I228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K229:K230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A233:A234"/>
    <mergeCell ref="B233:B234"/>
    <mergeCell ref="C233:C234"/>
    <mergeCell ref="D233:D234"/>
    <mergeCell ref="E233:E234"/>
    <mergeCell ref="H233:H234"/>
    <mergeCell ref="I233:I234"/>
    <mergeCell ref="J233:J234"/>
    <mergeCell ref="K233:K234"/>
    <mergeCell ref="A235:A236"/>
    <mergeCell ref="B235:B236"/>
    <mergeCell ref="C235:C236"/>
    <mergeCell ref="D235:D236"/>
    <mergeCell ref="E235:E236"/>
    <mergeCell ref="H235:H236"/>
    <mergeCell ref="I235:I236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K237:K238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A241:A242"/>
    <mergeCell ref="B241:B242"/>
    <mergeCell ref="C241:C242"/>
    <mergeCell ref="D241:D242"/>
    <mergeCell ref="E241:E242"/>
    <mergeCell ref="H241:H242"/>
    <mergeCell ref="I241:I242"/>
    <mergeCell ref="J241:J242"/>
    <mergeCell ref="K241:K242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K243:K244"/>
    <mergeCell ref="A246:A247"/>
    <mergeCell ref="B246:B247"/>
    <mergeCell ref="C246:C247"/>
    <mergeCell ref="D246:D247"/>
    <mergeCell ref="E246:E247"/>
    <mergeCell ref="H246:H247"/>
    <mergeCell ref="I246:I247"/>
    <mergeCell ref="J246:J247"/>
    <mergeCell ref="K246:K247"/>
    <mergeCell ref="A248:A249"/>
    <mergeCell ref="B248:B249"/>
    <mergeCell ref="C248:C249"/>
    <mergeCell ref="D248:D249"/>
    <mergeCell ref="E248:E249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I250:I251"/>
    <mergeCell ref="J250:J251"/>
    <mergeCell ref="K250:K251"/>
    <mergeCell ref="A252:A254"/>
    <mergeCell ref="B252:B254"/>
    <mergeCell ref="C252:C254"/>
    <mergeCell ref="D252:D254"/>
    <mergeCell ref="E252:E254"/>
    <mergeCell ref="H252:H254"/>
    <mergeCell ref="I252:I254"/>
    <mergeCell ref="J252:J254"/>
    <mergeCell ref="K252:K254"/>
    <mergeCell ref="F252:F253"/>
    <mergeCell ref="G252:G253"/>
    <mergeCell ref="A255:A256"/>
    <mergeCell ref="B255:B256"/>
    <mergeCell ref="C255:C256"/>
    <mergeCell ref="D255:D256"/>
    <mergeCell ref="E255:E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H257:H258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K261:K262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K265:K266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A267:A268"/>
    <mergeCell ref="B267:B268"/>
    <mergeCell ref="C267:C268"/>
    <mergeCell ref="D267:D268"/>
    <mergeCell ref="E267:E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H273:H274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J275:J276"/>
    <mergeCell ref="K275:K276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A281:A282"/>
    <mergeCell ref="B281:B282"/>
    <mergeCell ref="C281:C282"/>
    <mergeCell ref="D281:D282"/>
    <mergeCell ref="E281:E282"/>
    <mergeCell ref="H281:H282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J283:J284"/>
    <mergeCell ref="K283:K284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H289:H290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J291:J292"/>
    <mergeCell ref="K291:K292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K293:K294"/>
    <mergeCell ref="A300:A301"/>
    <mergeCell ref="B300:B301"/>
    <mergeCell ref="C300:C301"/>
    <mergeCell ref="D300:D301"/>
    <mergeCell ref="E300:E301"/>
    <mergeCell ref="H300:H301"/>
    <mergeCell ref="I300:I301"/>
    <mergeCell ref="J300:J301"/>
    <mergeCell ref="K300:K301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H297:H298"/>
    <mergeCell ref="I297:I298"/>
    <mergeCell ref="J297:J298"/>
    <mergeCell ref="K297:K298"/>
    <mergeCell ref="A307:A308"/>
    <mergeCell ref="B307:B308"/>
    <mergeCell ref="C307:C308"/>
    <mergeCell ref="D307:D308"/>
    <mergeCell ref="E307:E308"/>
    <mergeCell ref="H307:H308"/>
    <mergeCell ref="I307:I308"/>
    <mergeCell ref="J307:J308"/>
    <mergeCell ref="K307:K308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A304:A305"/>
    <mergeCell ref="B304:B305"/>
    <mergeCell ref="C304:C305"/>
    <mergeCell ref="D304:D305"/>
    <mergeCell ref="E304:E305"/>
    <mergeCell ref="H304:H305"/>
    <mergeCell ref="I304:I305"/>
    <mergeCell ref="J304:J305"/>
    <mergeCell ref="K304:K305"/>
    <mergeCell ref="E320:E321"/>
    <mergeCell ref="H320:H321"/>
    <mergeCell ref="I320:I321"/>
    <mergeCell ref="J320:J321"/>
    <mergeCell ref="K320:K321"/>
    <mergeCell ref="B322:B323"/>
    <mergeCell ref="C322:C323"/>
    <mergeCell ref="D322:D323"/>
    <mergeCell ref="E322:E323"/>
    <mergeCell ref="A314:A315"/>
    <mergeCell ref="B314:B315"/>
    <mergeCell ref="C314:C315"/>
    <mergeCell ref="D314:D315"/>
    <mergeCell ref="E314:E315"/>
    <mergeCell ref="H314:H315"/>
    <mergeCell ref="I314:I315"/>
    <mergeCell ref="J314:J315"/>
    <mergeCell ref="K314:K315"/>
    <mergeCell ref="A316:A317"/>
    <mergeCell ref="B316:B317"/>
    <mergeCell ref="C316:C317"/>
    <mergeCell ref="D316:D317"/>
    <mergeCell ref="E316:E317"/>
    <mergeCell ref="H316:H317"/>
    <mergeCell ref="I316:I317"/>
    <mergeCell ref="J316:J317"/>
    <mergeCell ref="K316:K317"/>
    <mergeCell ref="A320:A321"/>
    <mergeCell ref="B320:B321"/>
    <mergeCell ref="C320:C321"/>
    <mergeCell ref="D320:D321"/>
    <mergeCell ref="J329:J330"/>
    <mergeCell ref="K329:K330"/>
    <mergeCell ref="A331:A332"/>
    <mergeCell ref="B331:B332"/>
    <mergeCell ref="C331:C332"/>
    <mergeCell ref="D331:D332"/>
    <mergeCell ref="E331:E332"/>
    <mergeCell ref="H331:H332"/>
    <mergeCell ref="I331:I332"/>
    <mergeCell ref="J331:J332"/>
    <mergeCell ref="K331:K332"/>
    <mergeCell ref="K322:K323"/>
    <mergeCell ref="A324:A325"/>
    <mergeCell ref="B324:B325"/>
    <mergeCell ref="C324:C325"/>
    <mergeCell ref="D324:D325"/>
    <mergeCell ref="E324:E325"/>
    <mergeCell ref="H324:H325"/>
    <mergeCell ref="I324:I325"/>
    <mergeCell ref="J324:J325"/>
    <mergeCell ref="K324:K325"/>
    <mergeCell ref="J327:J328"/>
    <mergeCell ref="K327:K328"/>
    <mergeCell ref="A322:A323"/>
    <mergeCell ref="H322:H323"/>
    <mergeCell ref="I322:I323"/>
    <mergeCell ref="J322:J323"/>
    <mergeCell ref="A333:A334"/>
    <mergeCell ref="B333:B334"/>
    <mergeCell ref="C333:C334"/>
    <mergeCell ref="D333:D334"/>
    <mergeCell ref="E333:E334"/>
    <mergeCell ref="H333:H334"/>
    <mergeCell ref="I333:I334"/>
    <mergeCell ref="J333:J334"/>
    <mergeCell ref="K333:K334"/>
    <mergeCell ref="A327:A328"/>
    <mergeCell ref="B327:B328"/>
    <mergeCell ref="C327:C328"/>
    <mergeCell ref="D327:D328"/>
    <mergeCell ref="E327:E328"/>
    <mergeCell ref="H327:H328"/>
    <mergeCell ref="I327:I328"/>
    <mergeCell ref="A336:A337"/>
    <mergeCell ref="B336:B337"/>
    <mergeCell ref="C336:C337"/>
    <mergeCell ref="D336:D337"/>
    <mergeCell ref="E336:E337"/>
    <mergeCell ref="H336:H337"/>
    <mergeCell ref="I336:I337"/>
    <mergeCell ref="J336:J337"/>
    <mergeCell ref="K336:K337"/>
    <mergeCell ref="A329:A330"/>
    <mergeCell ref="B329:B330"/>
    <mergeCell ref="C329:C330"/>
    <mergeCell ref="D329:D330"/>
    <mergeCell ref="E329:E330"/>
    <mergeCell ref="H329:H330"/>
    <mergeCell ref="I329:I330"/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70:I71"/>
    <mergeCell ref="J70:J71"/>
    <mergeCell ref="K70:K71"/>
    <mergeCell ref="A318:A319"/>
    <mergeCell ref="B318:B319"/>
    <mergeCell ref="C318:C319"/>
    <mergeCell ref="D318:D319"/>
    <mergeCell ref="E318:E319"/>
    <mergeCell ref="H318:H319"/>
    <mergeCell ref="I318:I319"/>
    <mergeCell ref="J318:J319"/>
    <mergeCell ref="K318:K319"/>
    <mergeCell ref="K309:K310"/>
    <mergeCell ref="A312:A313"/>
    <mergeCell ref="B312:B313"/>
    <mergeCell ref="C312:C313"/>
    <mergeCell ref="D312:D313"/>
    <mergeCell ref="E312:E313"/>
    <mergeCell ref="H312:H313"/>
    <mergeCell ref="I312:I313"/>
    <mergeCell ref="J312:J313"/>
    <mergeCell ref="K312:K313"/>
  </mergeCells>
  <pageMargins left="0.7" right="0.7" top="0.75" bottom="0.75" header="0.3" footer="0.3"/>
  <pageSetup paperSize="9" scale="79" fitToHeight="0" orientation="portrait" r:id="rId1"/>
  <rowBreaks count="2" manualBreakCount="2">
    <brk id="55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2021-04-09T08:21:11Z</dcterms:modified>
</cp:coreProperties>
</file>