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796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<sst xmlns="http://schemas.openxmlformats.org/spreadsheetml/2006/main" count="353" uniqueCount="347">
  <si>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</si>
  <si>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</si>
  <si>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</si>
  <si>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</si>
  <si>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</si>
  <si>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</si>
  <si>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</si>
  <si>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</si>
  <si>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</si>
  <si>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</si>
  <si>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</si>
  <si>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</si>
  <si>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</si>
  <si>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</si>
  <si>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</si>
  <si>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</si>
  <si>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</si>
  <si>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</si>
  <si>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</si>
  <si>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</si>
  <si>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</si>
  <si>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</si>
  <si>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</si>
  <si>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</si>
  <si>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</si>
  <si>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</si>
  <si>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</si>
  <si>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</si>
  <si>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</si>
  <si>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</si>
  <si>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</si>
  <si>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</si>
  <si>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</si>
  <si>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</si>
  <si>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</si>
  <si>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</si>
  <si>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</si>
  <si>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</si>
  <si>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</si>
  <si>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</si>
  <si>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</si>
  <si>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</si>
  <si>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</si>
  <si>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</si>
  <si>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</si>
  <si>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</si>
  <si>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</si>
  <si>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</si>
  <si>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</si>
  <si>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</si>
  <si>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</si>
  <si>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</si>
  <si>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</si>
  <si>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</si>
  <si>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</si>
  <si>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</si>
  <si>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</si>
  <si>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</si>
  <si>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</si>
  <si>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</si>
  <si>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</si>
  <si>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</si>
  <si>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</si>
  <si>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</si>
  <si>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</si>
  <si>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</si>
  <si>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</si>
  <si>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</si>
  <si>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</si>
  <si>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</si>
  <si>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</si>
  <si>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</si>
  <si>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</si>
  <si>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</si>
  <si>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</si>
  <si>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</si>
  <si>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</si>
  <si>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</si>
  <si>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</si>
  <si>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</si>
  <si>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</si>
  <si>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</si>
  <si>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</si>
  <si>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</si>
  <si>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</si>
  <si>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</si>
  <si>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</si>
  <si>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</si>
  <si>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</si>
  <si>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</si>
  <si>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</si>
  <si>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</si>
  <si>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</si>
  <si>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</si>
  <si>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</si>
  <si>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</si>
  <si>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</si>
  <si>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</si>
  <si>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</si>
  <si>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</si>
  <si>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</si>
  <si>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</si>
  <si>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</si>
  <si>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</si>
  <si>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</si>
  <si>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</si>
  <si>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</si>
  <si>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</si>
  <si>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</si>
  <si>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</si>
  <si>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</si>
  <si>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</si>
  <si>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</si>
  <si>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</si>
  <si>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</si>
  <si>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</si>
  <si>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</si>
  <si>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</si>
  <si>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</si>
  <si>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Копалкин В В</t>
  </si>
  <si>
    <t>Киселева Г А</t>
  </si>
  <si>
    <t>Голчина Н М</t>
  </si>
  <si>
    <t>Лебедев А Н</t>
  </si>
  <si>
    <t>Полоскова В И</t>
  </si>
  <si>
    <t>Седойкина Л В</t>
  </si>
  <si>
    <t>Абанина О Н</t>
  </si>
  <si>
    <t>Заплатин А Ю</t>
  </si>
  <si>
    <t>Миронченкова Л А</t>
  </si>
  <si>
    <t>Царьков А И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</si>
  <si>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</si>
  <si>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</si>
  <si>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</si>
  <si>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</si>
  <si>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</si>
  <si>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</si>
  <si>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</si>
  <si>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</si>
  <si>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</si>
  <si>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</si>
  <si>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</si>
  <si>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</si>
  <si>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</si>
  <si>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</si>
  <si>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</si>
  <si>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</si>
  <si>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</si>
  <si>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</si>
  <si>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</si>
  <si>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</si>
  <si>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</si>
  <si>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</si>
  <si>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</si>
  <si>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</si>
  <si>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</si>
  <si>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</si>
  <si>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</si>
  <si>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</si>
  <si>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</si>
  <si>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</si>
  <si>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</si>
  <si>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</si>
  <si>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</si>
  <si>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</si>
  <si>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</si>
  <si>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</si>
  <si>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</si>
  <si>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</si>
  <si>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</si>
  <si>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</si>
  <si>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</si>
  <si>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</si>
  <si>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</si>
  <si>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</si>
  <si>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</si>
  <si>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</si>
  <si>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</si>
  <si>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</si>
  <si>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</si>
  <si>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</si>
  <si>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</si>
  <si>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</si>
  <si>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</si>
  <si>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</si>
  <si>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</si>
  <si>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</si>
  <si>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</si>
  <si>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</si>
  <si>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</si>
  <si>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</si>
  <si>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</si>
  <si>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</si>
  <si>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</si>
  <si>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</si>
  <si>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</si>
  <si>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</si>
  <si>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</si>
  <si>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</si>
  <si>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</si>
  <si>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</si>
  <si>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</si>
  <si>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</si>
  <si>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</si>
  <si>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</si>
  <si>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</si>
  <si>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</si>
  <si>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</si>
  <si>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</si>
  <si>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</si>
  <si>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</si>
  <si>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</si>
  <si>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</si>
  <si>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</si>
  <si>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</si>
  <si>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</si>
  <si>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</si>
  <si>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</si>
  <si>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</si>
  <si>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</si>
  <si>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</si>
  <si>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</si>
  <si>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</si>
  <si>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</si>
  <si>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</si>
  <si>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</si>
  <si>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</si>
  <si>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</si>
  <si>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</si>
  <si>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</si>
  <si>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</si>
  <si>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</si>
  <si>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</si>
  <si>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</si>
  <si>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</si>
  <si>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</si>
  <si>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</si>
  <si>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</si>
  <si>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</si>
  <si>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</si>
  <si>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</si>
  <si>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</si>
  <si>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</si>
  <si>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</si>
  <si>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</si>
  <si>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</si>
  <si>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</si>
  <si>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</si>
  <si>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</si>
  <si>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</si>
  <si>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</si>
  <si>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</si>
  <si>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</si>
  <si>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</si>
  <si>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</si>
  <si>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</si>
  <si>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</si>
  <si>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</si>
  <si>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</si>
  <si>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</si>
  <si>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</si>
  <si>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</si>
  <si>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</si>
  <si>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</si>
  <si>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</si>
  <si>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</si>
  <si>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</si>
  <si>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</si>
  <si>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</si>
  <si>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</si>
  <si>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</si>
  <si>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</si>
  <si>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</si>
  <si>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</si>
  <si>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</si>
  <si>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</si>
  <si>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</si>
  <si>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</si>
  <si>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</si>
  <si>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</si>
  <si>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</si>
  <si>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</si>
  <si>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</si>
  <si>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</si>
  <si>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</si>
  <si>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</si>
  <si>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</si>
  <si>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</si>
  <si>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</si>
  <si>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</si>
  <si>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</si>
  <si>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</si>
  <si>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</si>
  <si>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</si>
  <si>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</si>
  <si>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</si>
  <si>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</si>
  <si>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</si>
  <si>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</si>
  <si>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</si>
  <si>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</si>
  <si>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</si>
  <si>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</si>
  <si>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</si>
  <si>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</si>
  <si>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</si>
  <si>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</si>
  <si>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</si>
  <si>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</si>
  <si>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</si>
  <si>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</si>
  <si>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</si>
  <si>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</si>
  <si>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</si>
  <si>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</si>
  <si>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</si>
  <si>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</si>
  <si>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</si>
  <si>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</si>
  <si>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</si>
  <si>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</si>
  <si>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</si>
  <si>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</si>
  <si>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</si>
  <si>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Долг с предыду-щих периодов</t>
  </si>
  <si>
    <t>Оплата в текущем периоде</t>
  </si>
  <si>
    <t>Лазарева Н Н</t>
  </si>
  <si>
    <t>Сутягина Л.Г.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</si>
  <si>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</si>
  <si>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</si>
  <si>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</si>
  <si>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</si>
  <si>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</si>
  <si>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</si>
  <si>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Алипова А.</t>
  </si>
  <si>
    <t>Рябинина Е.М.</t>
  </si>
  <si>
    <t>Жижина О.В.</t>
  </si>
  <si>
    <t>Володин С.И.</t>
  </si>
  <si>
    <t>Васенин А.А.</t>
  </si>
  <si>
    <t>Корчагина И.Е.</t>
  </si>
  <si>
    <t>4</t>
  </si>
  <si>
    <t>Соколов А.И.</t>
  </si>
  <si>
    <t>Кузьмина В.</t>
  </si>
  <si>
    <t>Карпов М.</t>
  </si>
  <si>
    <t>Аникина Г.А.</t>
  </si>
  <si>
    <t>по среднемесячной</t>
  </si>
  <si>
    <t>Контр-ые показания на 01.10.2022г</t>
  </si>
  <si>
    <t>Контрольные показания по электроэенргии за ОКТЯБРЬ 2022г  на дату 01.11.2022г.</t>
  </si>
  <si>
    <t>Солдатова О 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</si>
</sst>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64" fontId="35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0"/>
  <sheetViews>
    <sheetView tabSelected="1" zoomScale="120" zoomScaleNormal="120" zoomScalePageLayoutView="0" workbookViewId="0" topLeftCell="A206">
      <selection activeCell="H207" sqref="H207:H208"/>
    </sheetView>
  </sheetViews>
  <sheetFormatPr defaultColWidth="9.140625" defaultRowHeight="15"/>
  <cols>
    <col min="1" max="1" width="6.7109375" style="0" customWidth="1"/>
    <col min="2" max="2" width="16.28125" style="0" customWidth="1"/>
    <col min="3" max="3" width="10.7109375" style="0" customWidth="1"/>
    <col min="4" max="4" width="11.28125" style="0" customWidth="1"/>
    <col min="5" max="5" width="9.421875" style="0" customWidth="1"/>
    <col min="6" max="6" width="7.7109375" style="0" customWidth="1"/>
    <col min="7" max="7" width="7.28125" style="0" customWidth="1"/>
    <col min="8" max="8" width="10.7109375" style="0" customWidth="1"/>
    <col min="9" max="9" width="9.421875" style="0" customWidth="1"/>
    <col min="11" max="11" width="11.00390625" style="0" customWidth="1"/>
  </cols>
  <sheetData>
    <row r="1" s="1" customFormat="1" ht="14.25"/>
    <row r="2" spans="1:11" s="1" customFormat="1" ht="14.25">
      <c r="A2" s="36" t="s">
        <v>345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="1" customFormat="1" ht="14.25"/>
    <row r="4" spans="1:11" s="1" customFormat="1" ht="48.75" customHeight="1">
      <c r="A4" s="37" t="s">
        <v>0</v>
      </c>
      <c r="B4" s="38" t="s">
        <v>1</v>
      </c>
      <c r="C4" s="37" t="s">
        <v>344</v>
      </c>
      <c r="D4" s="37" t="s">
        <v>344</v>
      </c>
      <c r="E4" s="37" t="s">
        <v>317</v>
      </c>
      <c r="F4" s="38" t="s">
        <v>3</v>
      </c>
      <c r="G4" s="38"/>
      <c r="H4" s="37" t="s">
        <v>6</v>
      </c>
      <c r="I4" s="37" t="s">
        <v>322</v>
      </c>
      <c r="J4" s="37" t="s">
        <v>323</v>
      </c>
      <c r="K4" s="37" t="s">
        <v>164</v>
      </c>
    </row>
    <row r="5" spans="1:11" s="1" customFormat="1" ht="18.75" customHeight="1">
      <c r="A5" s="37"/>
      <c r="B5" s="38"/>
      <c r="C5" s="37"/>
      <c r="D5" s="37"/>
      <c r="E5" s="37"/>
      <c r="F5" s="10" t="s">
        <v>8</v>
      </c>
      <c r="G5" s="10" t="s">
        <v>5</v>
      </c>
      <c r="H5" s="37"/>
      <c r="I5" s="37"/>
      <c r="J5" s="37"/>
      <c r="K5" s="37"/>
    </row>
    <row r="6" spans="1:11" s="1" customFormat="1" ht="14.25">
      <c r="A6" s="9">
        <v>1</v>
      </c>
      <c r="B6" s="10">
        <v>2</v>
      </c>
      <c r="C6" s="9">
        <v>3</v>
      </c>
      <c r="D6" s="9">
        <v>4</v>
      </c>
      <c r="E6" s="9">
        <v>5</v>
      </c>
      <c r="F6" s="10">
        <v>6</v>
      </c>
      <c r="G6" s="10">
        <v>7</v>
      </c>
      <c r="H6" s="9">
        <v>8</v>
      </c>
      <c r="I6" s="9">
        <v>9</v>
      </c>
      <c r="J6" s="9">
        <v>10</v>
      </c>
      <c r="K6" s="9">
        <v>11</v>
      </c>
    </row>
    <row r="7" spans="1:11" s="1" customFormat="1" ht="14.25">
      <c r="A7" s="21" t="s">
        <v>7</v>
      </c>
      <c r="B7" s="22" t="s">
        <v>2</v>
      </c>
      <c r="C7" s="23">
        <v>6191</v>
      </c>
      <c r="D7" s="23">
        <v>6392</v>
      </c>
      <c r="E7" s="23">
        <f>SUM(D7-C7)</f>
        <v>201</v>
      </c>
      <c r="F7" s="2">
        <v>4.12</v>
      </c>
      <c r="G7" s="2">
        <v>100</v>
      </c>
      <c r="H7" s="19">
        <f>SUM(F7*G7)+(F8*G8)</f>
        <v>1142.23</v>
      </c>
      <c r="I7" s="13">
        <v>1239.75</v>
      </c>
      <c r="J7" s="23">
        <v>2000</v>
      </c>
      <c r="K7" s="26">
        <f>SUM(H7+I7-J7)</f>
        <v>381.98</v>
      </c>
    </row>
    <row r="8" spans="1:11" s="1" customFormat="1" ht="14.25">
      <c r="A8" s="21"/>
      <c r="B8" s="22"/>
      <c r="C8" s="23"/>
      <c r="D8" s="23"/>
      <c r="E8" s="23"/>
      <c r="F8" s="2">
        <v>7.23</v>
      </c>
      <c r="G8" s="2">
        <v>101</v>
      </c>
      <c r="H8" s="20"/>
      <c r="I8" s="14"/>
      <c r="J8" s="23"/>
      <c r="K8" s="26"/>
    </row>
    <row r="9" spans="1:11" s="1" customFormat="1" ht="14.25" customHeight="1" hidden="1">
      <c r="A9" s="4">
        <v>4</v>
      </c>
      <c r="B9" s="5" t="s">
        <v>4</v>
      </c>
      <c r="C9" s="6">
        <v>3870</v>
      </c>
      <c r="D9" s="6">
        <v>3870</v>
      </c>
      <c r="E9" s="6">
        <f>SUM(D9-C9)</f>
        <v>0</v>
      </c>
      <c r="F9" s="2">
        <v>4.12</v>
      </c>
      <c r="G9" s="2">
        <v>0</v>
      </c>
      <c r="H9" s="7" t="e">
        <f>SUM(F9*G9)+(#REF!*#REF!)</f>
        <v>#REF!</v>
      </c>
      <c r="I9" s="6">
        <v>-1078.32</v>
      </c>
      <c r="J9" s="6">
        <v>0</v>
      </c>
      <c r="K9" s="8" t="e">
        <f>SUM(H9+I9-J9)</f>
        <v>#REF!</v>
      </c>
    </row>
    <row r="10" spans="1:11" s="1" customFormat="1" ht="14.25" customHeight="1">
      <c r="A10" s="21" t="s">
        <v>338</v>
      </c>
      <c r="B10" s="22" t="s">
        <v>339</v>
      </c>
      <c r="C10" s="23">
        <v>4443</v>
      </c>
      <c r="D10" s="23">
        <v>4543</v>
      </c>
      <c r="E10" s="23">
        <f>SUM(D10-C10)</f>
        <v>100</v>
      </c>
      <c r="F10" s="2">
        <v>4.12</v>
      </c>
      <c r="G10" s="2">
        <v>50</v>
      </c>
      <c r="H10" s="24">
        <f>SUM(F10*G10)+(F11*G11)</f>
        <v>567.5</v>
      </c>
      <c r="I10" s="19">
        <v>79.27</v>
      </c>
      <c r="J10" s="24">
        <v>1000</v>
      </c>
      <c r="K10" s="25">
        <f>SUM(H10+I10-J10)</f>
        <v>-353.23</v>
      </c>
    </row>
    <row r="11" spans="1:11" s="1" customFormat="1" ht="14.25" customHeight="1">
      <c r="A11" s="21"/>
      <c r="B11" s="22"/>
      <c r="C11" s="23"/>
      <c r="D11" s="23"/>
      <c r="E11" s="23"/>
      <c r="F11" s="2">
        <v>7.23</v>
      </c>
      <c r="G11" s="2">
        <v>50</v>
      </c>
      <c r="H11" s="24"/>
      <c r="I11" s="20"/>
      <c r="J11" s="24"/>
      <c r="K11" s="25"/>
    </row>
    <row r="12" spans="1:11" s="1" customFormat="1" ht="14.25">
      <c r="A12" s="21" t="s">
        <v>163</v>
      </c>
      <c r="B12" s="22" t="s">
        <v>9</v>
      </c>
      <c r="C12" s="23">
        <v>480</v>
      </c>
      <c r="D12" s="23">
        <v>480</v>
      </c>
      <c r="E12" s="23">
        <f>SUM(D12-C12)</f>
        <v>0</v>
      </c>
      <c r="F12" s="2">
        <v>4.12</v>
      </c>
      <c r="G12" s="2">
        <v>0</v>
      </c>
      <c r="H12" s="24">
        <f>SUM(F12*G12)+(F13*G13)</f>
        <v>0</v>
      </c>
      <c r="I12" s="13">
        <v>129.59</v>
      </c>
      <c r="J12" s="23">
        <v>0</v>
      </c>
      <c r="K12" s="26">
        <f>SUM(H12+I12-J12)</f>
        <v>129.59</v>
      </c>
    </row>
    <row r="13" spans="1:11" s="1" customFormat="1" ht="14.25">
      <c r="A13" s="21"/>
      <c r="B13" s="22"/>
      <c r="C13" s="23"/>
      <c r="D13" s="23"/>
      <c r="E13" s="23"/>
      <c r="F13" s="2">
        <v>7.23</v>
      </c>
      <c r="G13" s="2">
        <v>0</v>
      </c>
      <c r="H13" s="24"/>
      <c r="I13" s="14"/>
      <c r="J13" s="23"/>
      <c r="K13" s="26"/>
    </row>
    <row r="14" spans="1:11" s="1" customFormat="1" ht="14.25">
      <c r="A14" s="21" t="s">
        <v>165</v>
      </c>
      <c r="B14" s="22" t="s">
        <v>10</v>
      </c>
      <c r="C14" s="23">
        <v>112</v>
      </c>
      <c r="D14" s="23">
        <v>112</v>
      </c>
      <c r="E14" s="23">
        <f>SUM(D14-C14)</f>
        <v>0</v>
      </c>
      <c r="F14" s="2">
        <v>4.12</v>
      </c>
      <c r="G14" s="2">
        <v>0</v>
      </c>
      <c r="H14" s="24">
        <f>SUM(F14*G14)+(F15*G15)</f>
        <v>0</v>
      </c>
      <c r="I14" s="13">
        <v>48.88</v>
      </c>
      <c r="J14" s="23">
        <v>0</v>
      </c>
      <c r="K14" s="26">
        <f>SUM(H14+I14-J14)</f>
        <v>48.88</v>
      </c>
    </row>
    <row r="15" spans="1:11" s="1" customFormat="1" ht="14.25">
      <c r="A15" s="21"/>
      <c r="B15" s="22"/>
      <c r="C15" s="23"/>
      <c r="D15" s="23"/>
      <c r="E15" s="23"/>
      <c r="F15" s="2">
        <v>7.23</v>
      </c>
      <c r="G15" s="2"/>
      <c r="H15" s="24"/>
      <c r="I15" s="14"/>
      <c r="J15" s="23"/>
      <c r="K15" s="26"/>
    </row>
    <row r="16" spans="1:11" s="1" customFormat="1" ht="14.25">
      <c r="A16" s="21" t="s">
        <v>166</v>
      </c>
      <c r="B16" s="28" t="s">
        <v>11</v>
      </c>
      <c r="C16" s="23">
        <v>129</v>
      </c>
      <c r="D16" s="23">
        <v>183</v>
      </c>
      <c r="E16" s="23">
        <f>SUM(D16-C16)</f>
        <v>54</v>
      </c>
      <c r="F16" s="2">
        <v>4.12</v>
      </c>
      <c r="G16" s="2">
        <v>50</v>
      </c>
      <c r="H16" s="24">
        <f>SUM(F16*G16)+(F17*G17)</f>
        <v>234.92000000000002</v>
      </c>
      <c r="I16" s="23">
        <v>18.46</v>
      </c>
      <c r="J16" s="23">
        <v>0</v>
      </c>
      <c r="K16" s="26">
        <f>SUM(H16+I16-J16)</f>
        <v>253.38000000000002</v>
      </c>
    </row>
    <row r="17" spans="1:11" s="1" customFormat="1" ht="14.25">
      <c r="A17" s="21"/>
      <c r="B17" s="30"/>
      <c r="C17" s="23"/>
      <c r="D17" s="23"/>
      <c r="E17" s="23"/>
      <c r="F17" s="2">
        <v>7.23</v>
      </c>
      <c r="G17" s="2">
        <v>4</v>
      </c>
      <c r="H17" s="24"/>
      <c r="I17" s="23"/>
      <c r="J17" s="23"/>
      <c r="K17" s="26"/>
    </row>
    <row r="18" spans="1:11" s="1" customFormat="1" ht="14.25">
      <c r="A18" s="4" t="s">
        <v>167</v>
      </c>
      <c r="B18" s="5" t="s">
        <v>326</v>
      </c>
      <c r="C18" s="6">
        <v>4</v>
      </c>
      <c r="D18" s="6">
        <v>4</v>
      </c>
      <c r="E18" s="6">
        <f>SUM(D18-C18)</f>
        <v>0</v>
      </c>
      <c r="F18" s="6">
        <v>4.12</v>
      </c>
      <c r="G18" s="6">
        <v>0</v>
      </c>
      <c r="H18" s="7">
        <f>SUM(F18*G18)</f>
        <v>0</v>
      </c>
      <c r="I18" s="6">
        <v>0</v>
      </c>
      <c r="J18" s="6">
        <v>0</v>
      </c>
      <c r="K18" s="8">
        <f>SUM(H18+I18-J18)</f>
        <v>0</v>
      </c>
    </row>
    <row r="19" spans="1:11" s="1" customFormat="1" ht="14.25">
      <c r="A19" s="21" t="s">
        <v>168</v>
      </c>
      <c r="B19" s="22" t="s">
        <v>336</v>
      </c>
      <c r="C19" s="23">
        <v>28583</v>
      </c>
      <c r="D19" s="23">
        <v>29411</v>
      </c>
      <c r="E19" s="23">
        <f>SUM(D19-C19)</f>
        <v>828</v>
      </c>
      <c r="F19" s="2">
        <v>4.12</v>
      </c>
      <c r="G19" s="2">
        <v>50</v>
      </c>
      <c r="H19" s="24">
        <f>SUM(F19*G19)+(F20*G20)</f>
        <v>5830.9400000000005</v>
      </c>
      <c r="I19" s="23">
        <v>3203.23</v>
      </c>
      <c r="J19" s="23">
        <v>3300</v>
      </c>
      <c r="K19" s="26">
        <f>SUM(H19+I19-J19)</f>
        <v>5734.17</v>
      </c>
    </row>
    <row r="20" spans="1:11" s="1" customFormat="1" ht="14.25">
      <c r="A20" s="21"/>
      <c r="B20" s="22"/>
      <c r="C20" s="23"/>
      <c r="D20" s="23"/>
      <c r="E20" s="23"/>
      <c r="F20" s="2">
        <v>7.23</v>
      </c>
      <c r="G20" s="2">
        <v>778</v>
      </c>
      <c r="H20" s="24"/>
      <c r="I20" s="23"/>
      <c r="J20" s="23"/>
      <c r="K20" s="26"/>
    </row>
    <row r="21" spans="1:11" s="1" customFormat="1" ht="14.25">
      <c r="A21" s="21" t="s">
        <v>169</v>
      </c>
      <c r="B21" s="22" t="s">
        <v>13</v>
      </c>
      <c r="C21" s="23">
        <v>177</v>
      </c>
      <c r="D21" s="23">
        <v>179</v>
      </c>
      <c r="E21" s="23">
        <f>SUM(D21-C21)</f>
        <v>2</v>
      </c>
      <c r="F21" s="2">
        <v>4.12</v>
      </c>
      <c r="G21" s="2">
        <v>2</v>
      </c>
      <c r="H21" s="24">
        <f>SUM(F21*G21)+(F22*G22)</f>
        <v>8.24</v>
      </c>
      <c r="I21" s="23">
        <v>272.09</v>
      </c>
      <c r="J21" s="23">
        <v>0</v>
      </c>
      <c r="K21" s="26">
        <f>SUM(H21+I21-J21)</f>
        <v>280.33</v>
      </c>
    </row>
    <row r="22" spans="1:11" s="1" customFormat="1" ht="14.25">
      <c r="A22" s="21"/>
      <c r="B22" s="22"/>
      <c r="C22" s="23"/>
      <c r="D22" s="23"/>
      <c r="E22" s="23"/>
      <c r="F22" s="2">
        <v>7.23</v>
      </c>
      <c r="G22" s="2"/>
      <c r="H22" s="24"/>
      <c r="I22" s="23"/>
      <c r="J22" s="23"/>
      <c r="K22" s="26"/>
    </row>
    <row r="23" spans="1:11" s="1" customFormat="1" ht="14.25">
      <c r="A23" s="21" t="s">
        <v>170</v>
      </c>
      <c r="B23" s="22" t="s">
        <v>14</v>
      </c>
      <c r="C23" s="23">
        <v>2187</v>
      </c>
      <c r="D23" s="23">
        <v>2187</v>
      </c>
      <c r="E23" s="23">
        <f>SUM(D23-C23)</f>
        <v>0</v>
      </c>
      <c r="F23" s="2">
        <v>4.12</v>
      </c>
      <c r="G23" s="2">
        <v>0</v>
      </c>
      <c r="H23" s="24">
        <f>SUM(F23*G23)+(F24*G24)</f>
        <v>0</v>
      </c>
      <c r="I23" s="23">
        <v>-580.46</v>
      </c>
      <c r="J23" s="23">
        <v>0</v>
      </c>
      <c r="K23" s="26">
        <f>SUM(H23+I23-J23)</f>
        <v>-580.46</v>
      </c>
    </row>
    <row r="24" spans="1:11" s="1" customFormat="1" ht="14.25">
      <c r="A24" s="21"/>
      <c r="B24" s="22"/>
      <c r="C24" s="23"/>
      <c r="D24" s="23"/>
      <c r="E24" s="23"/>
      <c r="F24" s="2">
        <v>7.23</v>
      </c>
      <c r="G24" s="2">
        <v>0</v>
      </c>
      <c r="H24" s="24"/>
      <c r="I24" s="23"/>
      <c r="J24" s="23"/>
      <c r="K24" s="26"/>
    </row>
    <row r="25" spans="1:11" s="1" customFormat="1" ht="14.25">
      <c r="A25" s="4" t="s">
        <v>171</v>
      </c>
      <c r="B25" s="5" t="s">
        <v>15</v>
      </c>
      <c r="C25" s="6">
        <v>45</v>
      </c>
      <c r="D25" s="6">
        <v>47</v>
      </c>
      <c r="E25" s="6">
        <f>SUM(D25-C25)</f>
        <v>2</v>
      </c>
      <c r="F25" s="11">
        <v>4.12</v>
      </c>
      <c r="G25" s="11">
        <v>2</v>
      </c>
      <c r="H25" s="7">
        <f>SUM(F25*G25)</f>
        <v>8.24</v>
      </c>
      <c r="I25" s="6">
        <v>81.34</v>
      </c>
      <c r="J25" s="6">
        <v>0</v>
      </c>
      <c r="K25" s="8">
        <f>SUM(H25+I25-J25)</f>
        <v>89.58</v>
      </c>
    </row>
    <row r="26" spans="1:11" s="1" customFormat="1" ht="14.25">
      <c r="A26" s="21" t="s">
        <v>172</v>
      </c>
      <c r="B26" s="22" t="s">
        <v>16</v>
      </c>
      <c r="C26" s="23">
        <v>2841</v>
      </c>
      <c r="D26" s="23">
        <v>2877</v>
      </c>
      <c r="E26" s="23">
        <f>SUM(D26-C26)</f>
        <v>36</v>
      </c>
      <c r="F26" s="2">
        <v>4.12</v>
      </c>
      <c r="G26" s="2">
        <v>36</v>
      </c>
      <c r="H26" s="24">
        <f>SUM(F26*G26)+(F27*G27)</f>
        <v>148.32</v>
      </c>
      <c r="I26" s="23">
        <v>2922.64</v>
      </c>
      <c r="J26" s="23">
        <v>0</v>
      </c>
      <c r="K26" s="26">
        <f>SUM(H26+I26-J26)</f>
        <v>3070.96</v>
      </c>
    </row>
    <row r="27" spans="1:11" s="1" customFormat="1" ht="14.25">
      <c r="A27" s="21"/>
      <c r="B27" s="22"/>
      <c r="C27" s="23"/>
      <c r="D27" s="23"/>
      <c r="E27" s="23"/>
      <c r="F27" s="2">
        <v>7.23</v>
      </c>
      <c r="G27" s="2">
        <v>0</v>
      </c>
      <c r="H27" s="24"/>
      <c r="I27" s="23"/>
      <c r="J27" s="23"/>
      <c r="K27" s="26"/>
    </row>
    <row r="28" spans="1:11" s="12" customFormat="1" ht="14.25">
      <c r="A28" s="4" t="s">
        <v>173</v>
      </c>
      <c r="B28" s="5" t="s">
        <v>17</v>
      </c>
      <c r="C28" s="6">
        <v>0</v>
      </c>
      <c r="D28" s="6">
        <v>0</v>
      </c>
      <c r="E28" s="6">
        <v>0</v>
      </c>
      <c r="F28" s="11">
        <v>0</v>
      </c>
      <c r="G28" s="11"/>
      <c r="H28" s="7">
        <v>0</v>
      </c>
      <c r="I28" s="6">
        <v>0</v>
      </c>
      <c r="J28" s="6">
        <v>0</v>
      </c>
      <c r="K28" s="8">
        <f>SUM(H28+I28-J28)</f>
        <v>0</v>
      </c>
    </row>
    <row r="29" spans="1:11" s="1" customFormat="1" ht="14.25">
      <c r="A29" s="21" t="s">
        <v>174</v>
      </c>
      <c r="B29" s="22" t="s">
        <v>18</v>
      </c>
      <c r="C29" s="23">
        <v>2441</v>
      </c>
      <c r="D29" s="23">
        <v>2446</v>
      </c>
      <c r="E29" s="23">
        <f>SUM(D29-C29)</f>
        <v>5</v>
      </c>
      <c r="F29" s="2">
        <v>4.12</v>
      </c>
      <c r="G29" s="2">
        <v>5</v>
      </c>
      <c r="H29" s="24">
        <f>SUM(F29*G29)+(F30*G30)</f>
        <v>20.6</v>
      </c>
      <c r="I29" s="23">
        <v>97.88</v>
      </c>
      <c r="J29" s="23">
        <v>97.88</v>
      </c>
      <c r="K29" s="26">
        <f>SUM(H29+I29-J29)</f>
        <v>20.599999999999994</v>
      </c>
    </row>
    <row r="30" spans="1:11" s="1" customFormat="1" ht="14.25">
      <c r="A30" s="21"/>
      <c r="B30" s="22"/>
      <c r="C30" s="23"/>
      <c r="D30" s="23"/>
      <c r="E30" s="23"/>
      <c r="F30" s="2">
        <v>7.23</v>
      </c>
      <c r="G30" s="2">
        <v>0</v>
      </c>
      <c r="H30" s="24"/>
      <c r="I30" s="23"/>
      <c r="J30" s="23"/>
      <c r="K30" s="26"/>
    </row>
    <row r="31" spans="1:11" s="1" customFormat="1" ht="14.25">
      <c r="A31" s="21" t="s">
        <v>175</v>
      </c>
      <c r="B31" s="22" t="s">
        <v>19</v>
      </c>
      <c r="C31" s="23">
        <v>2775</v>
      </c>
      <c r="D31" s="23">
        <v>2837</v>
      </c>
      <c r="E31" s="23">
        <f>SUM(D31-C31)</f>
        <v>62</v>
      </c>
      <c r="F31" s="2">
        <v>4.12</v>
      </c>
      <c r="G31" s="2">
        <v>50</v>
      </c>
      <c r="H31" s="24">
        <f>SUM(F31*G31)+(F32*G32)</f>
        <v>292.76</v>
      </c>
      <c r="I31" s="23">
        <v>430.13</v>
      </c>
      <c r="J31" s="23">
        <v>430.13</v>
      </c>
      <c r="K31" s="26">
        <f>SUM(H31+I31-J31)</f>
        <v>292.76</v>
      </c>
    </row>
    <row r="32" spans="1:11" s="1" customFormat="1" ht="14.25">
      <c r="A32" s="21"/>
      <c r="B32" s="22"/>
      <c r="C32" s="23"/>
      <c r="D32" s="23"/>
      <c r="E32" s="23"/>
      <c r="F32" s="2">
        <v>7.23</v>
      </c>
      <c r="G32" s="2">
        <v>12</v>
      </c>
      <c r="H32" s="24"/>
      <c r="I32" s="23"/>
      <c r="J32" s="23"/>
      <c r="K32" s="26"/>
    </row>
    <row r="33" spans="1:11" s="1" customFormat="1" ht="14.25">
      <c r="A33" s="21" t="s">
        <v>20</v>
      </c>
      <c r="B33" s="22" t="s">
        <v>12</v>
      </c>
      <c r="C33" s="23">
        <v>85378</v>
      </c>
      <c r="D33" s="23">
        <v>85874</v>
      </c>
      <c r="E33" s="23">
        <f>SUM(D33-C33)</f>
        <v>496</v>
      </c>
      <c r="F33" s="2">
        <v>4.12</v>
      </c>
      <c r="G33" s="2">
        <v>100</v>
      </c>
      <c r="H33" s="24">
        <f>SUM(F33*G33)+(F34*G34)</f>
        <v>3275.0800000000004</v>
      </c>
      <c r="I33" s="13">
        <v>4017.28</v>
      </c>
      <c r="J33" s="13">
        <v>4050</v>
      </c>
      <c r="K33" s="26">
        <f>SUM(H33+I33-J33)</f>
        <v>3242.3600000000006</v>
      </c>
    </row>
    <row r="34" spans="1:11" s="1" customFormat="1" ht="14.25">
      <c r="A34" s="21"/>
      <c r="B34" s="22"/>
      <c r="C34" s="23"/>
      <c r="D34" s="23"/>
      <c r="E34" s="23"/>
      <c r="F34" s="2">
        <v>7.23</v>
      </c>
      <c r="G34" s="2">
        <v>396</v>
      </c>
      <c r="H34" s="24"/>
      <c r="I34" s="14"/>
      <c r="J34" s="14"/>
      <c r="K34" s="26"/>
    </row>
    <row r="35" spans="1:11" s="1" customFormat="1" ht="14.25" customHeight="1">
      <c r="A35" s="21" t="s">
        <v>21</v>
      </c>
      <c r="B35" s="22" t="s">
        <v>22</v>
      </c>
      <c r="C35" s="23">
        <v>305</v>
      </c>
      <c r="D35" s="23">
        <v>307</v>
      </c>
      <c r="E35" s="23">
        <f>SUM(D35-C35)</f>
        <v>2</v>
      </c>
      <c r="F35" s="2">
        <v>4.12</v>
      </c>
      <c r="G35" s="2">
        <v>2</v>
      </c>
      <c r="H35" s="24">
        <f>SUM(F35*G35)+(F36*G36)</f>
        <v>8.24</v>
      </c>
      <c r="I35" s="23">
        <v>-70.68</v>
      </c>
      <c r="J35" s="23">
        <v>0</v>
      </c>
      <c r="K35" s="26">
        <f>SUM(H35+I35-J35)</f>
        <v>-62.440000000000005</v>
      </c>
    </row>
    <row r="36" spans="1:11" s="1" customFormat="1" ht="15.75" customHeight="1">
      <c r="A36" s="21"/>
      <c r="B36" s="22"/>
      <c r="C36" s="23"/>
      <c r="D36" s="23"/>
      <c r="E36" s="23"/>
      <c r="F36" s="2">
        <v>7.23</v>
      </c>
      <c r="G36" s="2">
        <v>0</v>
      </c>
      <c r="H36" s="24"/>
      <c r="I36" s="23"/>
      <c r="J36" s="23"/>
      <c r="K36" s="26"/>
    </row>
    <row r="37" spans="1:11" s="1" customFormat="1" ht="14.25">
      <c r="A37" s="21" t="s">
        <v>23</v>
      </c>
      <c r="B37" s="22" t="s">
        <v>24</v>
      </c>
      <c r="C37" s="23">
        <v>9999</v>
      </c>
      <c r="D37" s="39" t="s">
        <v>343</v>
      </c>
      <c r="E37" s="23">
        <v>0</v>
      </c>
      <c r="F37" s="2">
        <v>4.12</v>
      </c>
      <c r="G37" s="2">
        <v>100</v>
      </c>
      <c r="H37" s="24">
        <f>SUM(F37*G37)+(F38*G38)</f>
        <v>795.19</v>
      </c>
      <c r="I37" s="23">
        <v>-223.65</v>
      </c>
      <c r="J37" s="23">
        <v>0</v>
      </c>
      <c r="K37" s="26">
        <f>SUM(H37+I37-J37)</f>
        <v>571.5400000000001</v>
      </c>
    </row>
    <row r="38" spans="1:11" s="1" customFormat="1" ht="15" customHeight="1">
      <c r="A38" s="21"/>
      <c r="B38" s="22"/>
      <c r="C38" s="23"/>
      <c r="D38" s="39"/>
      <c r="E38" s="23"/>
      <c r="F38" s="2">
        <v>7.23</v>
      </c>
      <c r="G38" s="2">
        <v>53</v>
      </c>
      <c r="H38" s="24"/>
      <c r="I38" s="23"/>
      <c r="J38" s="23"/>
      <c r="K38" s="26"/>
    </row>
    <row r="39" spans="1:11" s="1" customFormat="1" ht="14.25" customHeight="1">
      <c r="A39" s="21" t="s">
        <v>176</v>
      </c>
      <c r="B39" s="22" t="s">
        <v>25</v>
      </c>
      <c r="C39" s="23">
        <v>372</v>
      </c>
      <c r="D39" s="23">
        <v>372</v>
      </c>
      <c r="E39" s="23">
        <f>SUM(D39-C39)</f>
        <v>0</v>
      </c>
      <c r="F39" s="2">
        <v>4.12</v>
      </c>
      <c r="G39" s="2">
        <v>0</v>
      </c>
      <c r="H39" s="24">
        <f>SUM(F39*G39)+(F40*G40)</f>
        <v>0</v>
      </c>
      <c r="I39" s="23">
        <v>-473.04</v>
      </c>
      <c r="J39" s="23">
        <v>0</v>
      </c>
      <c r="K39" s="26">
        <f>SUM(H39+I39-J39)</f>
        <v>-473.04</v>
      </c>
    </row>
    <row r="40" spans="1:11" s="1" customFormat="1" ht="13.5" customHeight="1">
      <c r="A40" s="21"/>
      <c r="B40" s="22"/>
      <c r="C40" s="23"/>
      <c r="D40" s="23"/>
      <c r="E40" s="23"/>
      <c r="F40" s="2">
        <v>7.23</v>
      </c>
      <c r="G40" s="2">
        <v>0</v>
      </c>
      <c r="H40" s="24"/>
      <c r="I40" s="23"/>
      <c r="J40" s="23"/>
      <c r="K40" s="26"/>
    </row>
    <row r="41" spans="1:11" s="1" customFormat="1" ht="14.25">
      <c r="A41" s="21" t="s">
        <v>26</v>
      </c>
      <c r="B41" s="22" t="s">
        <v>27</v>
      </c>
      <c r="C41" s="23">
        <v>51</v>
      </c>
      <c r="D41" s="23">
        <v>52</v>
      </c>
      <c r="E41" s="23">
        <f>SUM(D41-C41)</f>
        <v>1</v>
      </c>
      <c r="F41" s="2">
        <v>4.12</v>
      </c>
      <c r="G41" s="2">
        <v>1</v>
      </c>
      <c r="H41" s="24">
        <f>SUM(F41*G41)+(F42*G42)</f>
        <v>4.12</v>
      </c>
      <c r="I41" s="23">
        <v>-52.95</v>
      </c>
      <c r="J41" s="23">
        <v>0</v>
      </c>
      <c r="K41" s="26">
        <f>SUM(H41+I41-J41)</f>
        <v>-48.830000000000005</v>
      </c>
    </row>
    <row r="42" spans="1:11" s="1" customFormat="1" ht="14.25">
      <c r="A42" s="21"/>
      <c r="B42" s="22"/>
      <c r="C42" s="23"/>
      <c r="D42" s="23"/>
      <c r="E42" s="23"/>
      <c r="F42" s="2">
        <v>7.23</v>
      </c>
      <c r="G42" s="2"/>
      <c r="H42" s="24"/>
      <c r="I42" s="23"/>
      <c r="J42" s="23"/>
      <c r="K42" s="26"/>
    </row>
    <row r="43" spans="1:11" s="1" customFormat="1" ht="14.25">
      <c r="A43" s="21" t="s">
        <v>177</v>
      </c>
      <c r="B43" s="22" t="s">
        <v>28</v>
      </c>
      <c r="C43" s="23">
        <v>5555</v>
      </c>
      <c r="D43" s="23">
        <v>5744</v>
      </c>
      <c r="E43" s="23">
        <f>SUM(D43-C43)</f>
        <v>189</v>
      </c>
      <c r="F43" s="2">
        <v>4.12</v>
      </c>
      <c r="G43" s="2">
        <v>50</v>
      </c>
      <c r="H43" s="24">
        <f>SUM(F43*G43)+(F44*G44)</f>
        <v>1210.97</v>
      </c>
      <c r="I43" s="13">
        <v>2554.54</v>
      </c>
      <c r="J43" s="23">
        <v>2500</v>
      </c>
      <c r="K43" s="26">
        <f>SUM(H43+I43-J43)</f>
        <v>1265.5100000000002</v>
      </c>
    </row>
    <row r="44" spans="1:11" s="1" customFormat="1" ht="14.25">
      <c r="A44" s="21"/>
      <c r="B44" s="22"/>
      <c r="C44" s="23"/>
      <c r="D44" s="23"/>
      <c r="E44" s="23"/>
      <c r="F44" s="2">
        <v>7.23</v>
      </c>
      <c r="G44" s="2">
        <v>139</v>
      </c>
      <c r="H44" s="24"/>
      <c r="I44" s="14"/>
      <c r="J44" s="23"/>
      <c r="K44" s="26"/>
    </row>
    <row r="45" spans="1:11" s="1" customFormat="1" ht="14.25" customHeight="1">
      <c r="A45" s="21" t="s">
        <v>178</v>
      </c>
      <c r="B45" s="22" t="s">
        <v>29</v>
      </c>
      <c r="C45" s="23">
        <v>456</v>
      </c>
      <c r="D45" s="23">
        <v>458</v>
      </c>
      <c r="E45" s="23">
        <f>SUM(D45-C45)</f>
        <v>2</v>
      </c>
      <c r="F45" s="2">
        <v>4.12</v>
      </c>
      <c r="G45" s="2">
        <v>2</v>
      </c>
      <c r="H45" s="24">
        <f>SUM(F45*G45)+(F46*G46)</f>
        <v>8.24</v>
      </c>
      <c r="I45" s="23">
        <v>-75.87</v>
      </c>
      <c r="J45" s="23">
        <v>0</v>
      </c>
      <c r="K45" s="26">
        <f>SUM(H45+I45-J45)</f>
        <v>-67.63000000000001</v>
      </c>
    </row>
    <row r="46" spans="1:11" s="1" customFormat="1" ht="13.5" customHeight="1">
      <c r="A46" s="21"/>
      <c r="B46" s="22"/>
      <c r="C46" s="23"/>
      <c r="D46" s="23"/>
      <c r="E46" s="23"/>
      <c r="F46" s="2">
        <v>7.23</v>
      </c>
      <c r="G46" s="2">
        <v>0</v>
      </c>
      <c r="H46" s="24"/>
      <c r="I46" s="23"/>
      <c r="J46" s="23"/>
      <c r="K46" s="26"/>
    </row>
    <row r="47" spans="1:11" s="1" customFormat="1" ht="14.25">
      <c r="A47" s="21" t="s">
        <v>179</v>
      </c>
      <c r="B47" s="22" t="s">
        <v>30</v>
      </c>
      <c r="C47" s="23">
        <v>26506</v>
      </c>
      <c r="D47" s="23">
        <v>26890</v>
      </c>
      <c r="E47" s="23">
        <f>SUM(D47-C47)</f>
        <v>384</v>
      </c>
      <c r="F47" s="2">
        <v>4.12</v>
      </c>
      <c r="G47" s="2">
        <v>50</v>
      </c>
      <c r="H47" s="24">
        <f>SUM(F47*G47)+(F48*G48)</f>
        <v>2620.82</v>
      </c>
      <c r="I47" s="23">
        <v>2194.25</v>
      </c>
      <c r="J47" s="23">
        <v>2500</v>
      </c>
      <c r="K47" s="26">
        <f>SUM(H47+I47-J47)</f>
        <v>2315.0699999999997</v>
      </c>
    </row>
    <row r="48" spans="1:11" s="1" customFormat="1" ht="14.25">
      <c r="A48" s="21"/>
      <c r="B48" s="22"/>
      <c r="C48" s="23"/>
      <c r="D48" s="23"/>
      <c r="E48" s="23"/>
      <c r="F48" s="2">
        <v>7.23</v>
      </c>
      <c r="G48" s="2">
        <v>334</v>
      </c>
      <c r="H48" s="24"/>
      <c r="I48" s="23"/>
      <c r="J48" s="23"/>
      <c r="K48" s="26"/>
    </row>
    <row r="49" spans="1:11" s="1" customFormat="1" ht="14.25">
      <c r="A49" s="21" t="s">
        <v>180</v>
      </c>
      <c r="B49" s="22" t="s">
        <v>31</v>
      </c>
      <c r="C49" s="23">
        <v>11850</v>
      </c>
      <c r="D49" s="23">
        <v>12245</v>
      </c>
      <c r="E49" s="23">
        <f>SUM(D49-C49)</f>
        <v>395</v>
      </c>
      <c r="F49" s="2">
        <v>4.12</v>
      </c>
      <c r="G49" s="2">
        <v>50</v>
      </c>
      <c r="H49" s="24">
        <f>SUM(F49*G49)+(F50*G50)</f>
        <v>2700.3500000000004</v>
      </c>
      <c r="I49" s="23">
        <v>6681.4</v>
      </c>
      <c r="J49" s="23">
        <v>0</v>
      </c>
      <c r="K49" s="26">
        <f>SUM(H49+I49-J49)</f>
        <v>9381.75</v>
      </c>
    </row>
    <row r="50" spans="1:11" s="1" customFormat="1" ht="14.25">
      <c r="A50" s="21"/>
      <c r="B50" s="22"/>
      <c r="C50" s="23"/>
      <c r="D50" s="23"/>
      <c r="E50" s="23"/>
      <c r="F50" s="2">
        <v>7.23</v>
      </c>
      <c r="G50" s="2">
        <v>345</v>
      </c>
      <c r="H50" s="24"/>
      <c r="I50" s="23"/>
      <c r="J50" s="23"/>
      <c r="K50" s="26"/>
    </row>
    <row r="51" spans="1:11" s="1" customFormat="1" ht="14.25" customHeight="1">
      <c r="A51" s="21" t="s">
        <v>181</v>
      </c>
      <c r="B51" s="22" t="s">
        <v>32</v>
      </c>
      <c r="C51" s="23">
        <v>1132</v>
      </c>
      <c r="D51" s="23">
        <v>1134</v>
      </c>
      <c r="E51" s="23">
        <f>SUM(D51-C51)</f>
        <v>2</v>
      </c>
      <c r="F51" s="2">
        <v>4.12</v>
      </c>
      <c r="G51" s="2">
        <v>2</v>
      </c>
      <c r="H51" s="24">
        <f>SUM(F51*G51)+(F52*G52)</f>
        <v>8.24</v>
      </c>
      <c r="I51" s="23">
        <v>119.48</v>
      </c>
      <c r="J51" s="23">
        <v>119.48</v>
      </c>
      <c r="K51" s="26">
        <f>SUM(H51+I51-J51)</f>
        <v>8.239999999999995</v>
      </c>
    </row>
    <row r="52" spans="1:11" s="1" customFormat="1" ht="12" customHeight="1">
      <c r="A52" s="21"/>
      <c r="B52" s="22"/>
      <c r="C52" s="23"/>
      <c r="D52" s="23"/>
      <c r="E52" s="23"/>
      <c r="F52" s="2">
        <v>7.23</v>
      </c>
      <c r="G52" s="2">
        <v>0</v>
      </c>
      <c r="H52" s="24"/>
      <c r="I52" s="23"/>
      <c r="J52" s="23"/>
      <c r="K52" s="26"/>
    </row>
    <row r="53" spans="1:11" s="1" customFormat="1" ht="14.25">
      <c r="A53" s="21" t="s">
        <v>182</v>
      </c>
      <c r="B53" s="22" t="s">
        <v>33</v>
      </c>
      <c r="C53" s="23">
        <v>4865</v>
      </c>
      <c r="D53" s="23">
        <v>4941</v>
      </c>
      <c r="E53" s="23">
        <f>SUM(D53-C53)</f>
        <v>76</v>
      </c>
      <c r="F53" s="2">
        <v>4.12</v>
      </c>
      <c r="G53" s="2">
        <v>50</v>
      </c>
      <c r="H53" s="24">
        <f>SUM(F53*G53)+(F54*G54)</f>
        <v>393.98</v>
      </c>
      <c r="I53" s="23">
        <v>539.84</v>
      </c>
      <c r="J53" s="23">
        <v>2040.84</v>
      </c>
      <c r="K53" s="26">
        <f>SUM(H53+I53-J53)</f>
        <v>-1107.02</v>
      </c>
    </row>
    <row r="54" spans="1:11" s="1" customFormat="1" ht="14.25">
      <c r="A54" s="21"/>
      <c r="B54" s="22"/>
      <c r="C54" s="23"/>
      <c r="D54" s="23"/>
      <c r="E54" s="23"/>
      <c r="F54" s="2">
        <v>7.23</v>
      </c>
      <c r="G54" s="2">
        <v>26</v>
      </c>
      <c r="H54" s="24"/>
      <c r="I54" s="23"/>
      <c r="J54" s="23"/>
      <c r="K54" s="26"/>
    </row>
    <row r="55" spans="1:11" s="1" customFormat="1" ht="14.25">
      <c r="A55" s="21" t="s">
        <v>183</v>
      </c>
      <c r="B55" s="22" t="s">
        <v>318</v>
      </c>
      <c r="C55" s="23">
        <v>26170</v>
      </c>
      <c r="D55" s="23">
        <v>26557</v>
      </c>
      <c r="E55" s="23">
        <f>SUM(D55-C55)</f>
        <v>387</v>
      </c>
      <c r="F55" s="2">
        <v>4.12</v>
      </c>
      <c r="G55" s="2">
        <v>50</v>
      </c>
      <c r="H55" s="24">
        <f>SUM(F55*G55)+(F56*G56)</f>
        <v>2642.51</v>
      </c>
      <c r="I55" s="23">
        <v>4015.92</v>
      </c>
      <c r="J55" s="23">
        <v>4020</v>
      </c>
      <c r="K55" s="26">
        <f>SUM(H55+I55-J55)</f>
        <v>2638.4300000000003</v>
      </c>
    </row>
    <row r="56" spans="1:11" s="1" customFormat="1" ht="14.25">
      <c r="A56" s="21"/>
      <c r="B56" s="22"/>
      <c r="C56" s="23"/>
      <c r="D56" s="23"/>
      <c r="E56" s="23"/>
      <c r="F56" s="2">
        <v>7.23</v>
      </c>
      <c r="G56" s="2">
        <v>337</v>
      </c>
      <c r="H56" s="24"/>
      <c r="I56" s="23"/>
      <c r="J56" s="23"/>
      <c r="K56" s="26"/>
    </row>
    <row r="57" spans="1:11" s="1" customFormat="1" ht="14.25">
      <c r="A57" s="21" t="s">
        <v>184</v>
      </c>
      <c r="B57" s="22" t="s">
        <v>332</v>
      </c>
      <c r="C57" s="23">
        <v>2177</v>
      </c>
      <c r="D57" s="23">
        <v>2177</v>
      </c>
      <c r="E57" s="23">
        <f>SUM(D57-C57)</f>
        <v>0</v>
      </c>
      <c r="F57" s="2">
        <v>4.12</v>
      </c>
      <c r="G57" s="2">
        <v>0</v>
      </c>
      <c r="H57" s="24">
        <f>SUM(F57*G57)+(F58*G58)</f>
        <v>0</v>
      </c>
      <c r="I57" s="23">
        <v>-1281.5</v>
      </c>
      <c r="J57" s="23">
        <v>0</v>
      </c>
      <c r="K57" s="26">
        <f>SUM(H57+I57-J57)</f>
        <v>-1281.5</v>
      </c>
    </row>
    <row r="58" spans="1:11" s="1" customFormat="1" ht="14.25">
      <c r="A58" s="21"/>
      <c r="B58" s="22"/>
      <c r="C58" s="23"/>
      <c r="D58" s="23"/>
      <c r="E58" s="23"/>
      <c r="F58" s="2">
        <v>7.23</v>
      </c>
      <c r="G58" s="2">
        <v>0</v>
      </c>
      <c r="H58" s="24"/>
      <c r="I58" s="23"/>
      <c r="J58" s="23"/>
      <c r="K58" s="26"/>
    </row>
    <row r="59" spans="1:11" s="1" customFormat="1" ht="14.25">
      <c r="A59" s="21" t="s">
        <v>34</v>
      </c>
      <c r="B59" s="22" t="s">
        <v>35</v>
      </c>
      <c r="C59" s="23">
        <v>3196</v>
      </c>
      <c r="D59" s="23">
        <v>3206</v>
      </c>
      <c r="E59" s="23">
        <f>SUM(D59-C59)</f>
        <v>10</v>
      </c>
      <c r="F59" s="2">
        <v>4.12</v>
      </c>
      <c r="G59" s="2">
        <v>10</v>
      </c>
      <c r="H59" s="24">
        <f>SUM(F59*G59)+(F60*G60)</f>
        <v>41.2</v>
      </c>
      <c r="I59" s="13">
        <v>135.82</v>
      </c>
      <c r="J59" s="23">
        <v>145</v>
      </c>
      <c r="K59" s="26">
        <f>SUM(H59+I59-J59)</f>
        <v>32.01999999999998</v>
      </c>
    </row>
    <row r="60" spans="1:11" s="1" customFormat="1" ht="14.25">
      <c r="A60" s="21"/>
      <c r="B60" s="22"/>
      <c r="C60" s="23"/>
      <c r="D60" s="23"/>
      <c r="E60" s="23"/>
      <c r="F60" s="2">
        <v>7.23</v>
      </c>
      <c r="G60" s="2">
        <v>0</v>
      </c>
      <c r="H60" s="24"/>
      <c r="I60" s="14"/>
      <c r="J60" s="23"/>
      <c r="K60" s="26"/>
    </row>
    <row r="61" spans="1:11" s="1" customFormat="1" ht="14.25">
      <c r="A61" s="21" t="s">
        <v>185</v>
      </c>
      <c r="B61" s="22" t="s">
        <v>36</v>
      </c>
      <c r="C61" s="23">
        <v>4886</v>
      </c>
      <c r="D61" s="23">
        <v>5035</v>
      </c>
      <c r="E61" s="23">
        <f>SUM(D61-C61)</f>
        <v>149</v>
      </c>
      <c r="F61" s="2">
        <v>4.12</v>
      </c>
      <c r="G61" s="2">
        <v>50</v>
      </c>
      <c r="H61" s="24">
        <f>SUM(F61*G61)+(F62*G62)</f>
        <v>921.7700000000001</v>
      </c>
      <c r="I61" s="23">
        <v>1109.75</v>
      </c>
      <c r="J61" s="23">
        <v>1109.75</v>
      </c>
      <c r="K61" s="26">
        <f>SUM(H61+I61-J61)</f>
        <v>921.77</v>
      </c>
    </row>
    <row r="62" spans="1:11" s="1" customFormat="1" ht="14.25">
      <c r="A62" s="21"/>
      <c r="B62" s="22"/>
      <c r="C62" s="23"/>
      <c r="D62" s="23"/>
      <c r="E62" s="23"/>
      <c r="F62" s="2">
        <v>7.23</v>
      </c>
      <c r="G62" s="2">
        <v>99</v>
      </c>
      <c r="H62" s="24"/>
      <c r="I62" s="23"/>
      <c r="J62" s="23"/>
      <c r="K62" s="26"/>
    </row>
    <row r="63" spans="1:11" s="1" customFormat="1" ht="14.25">
      <c r="A63" s="21" t="s">
        <v>186</v>
      </c>
      <c r="B63" s="22" t="s">
        <v>39</v>
      </c>
      <c r="C63" s="23">
        <v>17</v>
      </c>
      <c r="D63" s="23">
        <v>18</v>
      </c>
      <c r="E63" s="23">
        <f>SUM(D63-C63)</f>
        <v>1</v>
      </c>
      <c r="F63" s="2">
        <v>4.12</v>
      </c>
      <c r="G63" s="2">
        <v>1</v>
      </c>
      <c r="H63" s="24">
        <f>SUM(F63*G63)+(F64*G64)</f>
        <v>4.12</v>
      </c>
      <c r="I63" s="23">
        <v>-2.92</v>
      </c>
      <c r="J63" s="23">
        <v>0</v>
      </c>
      <c r="K63" s="26">
        <f>SUM(H63+I63-J63)</f>
        <v>1.2000000000000002</v>
      </c>
    </row>
    <row r="64" spans="1:11" s="1" customFormat="1" ht="14.25">
      <c r="A64" s="21"/>
      <c r="B64" s="22"/>
      <c r="C64" s="23"/>
      <c r="D64" s="23"/>
      <c r="E64" s="23"/>
      <c r="F64" s="2">
        <v>7.23</v>
      </c>
      <c r="G64" s="2"/>
      <c r="H64" s="24"/>
      <c r="I64" s="23"/>
      <c r="J64" s="23"/>
      <c r="K64" s="26"/>
    </row>
    <row r="65" spans="1:11" s="1" customFormat="1" ht="14.25" customHeight="1">
      <c r="A65" s="21" t="s">
        <v>187</v>
      </c>
      <c r="B65" s="22" t="s">
        <v>38</v>
      </c>
      <c r="C65" s="40">
        <v>280</v>
      </c>
      <c r="D65" s="40">
        <v>280</v>
      </c>
      <c r="E65" s="23">
        <v>0</v>
      </c>
      <c r="F65" s="2">
        <v>4.12</v>
      </c>
      <c r="G65" s="2">
        <v>0</v>
      </c>
      <c r="H65" s="24">
        <f>SUM(F65*G65)+(F66*G66)</f>
        <v>0</v>
      </c>
      <c r="I65" s="23">
        <v>126.15</v>
      </c>
      <c r="J65" s="23">
        <v>0</v>
      </c>
      <c r="K65" s="26">
        <f>SUM(H65+I65-J65)</f>
        <v>126.15</v>
      </c>
    </row>
    <row r="66" spans="1:11" s="1" customFormat="1" ht="22.5" customHeight="1">
      <c r="A66" s="21"/>
      <c r="B66" s="22"/>
      <c r="C66" s="40"/>
      <c r="D66" s="40"/>
      <c r="E66" s="23"/>
      <c r="F66" s="2">
        <v>7.23</v>
      </c>
      <c r="G66" s="2">
        <v>0</v>
      </c>
      <c r="H66" s="24"/>
      <c r="I66" s="23"/>
      <c r="J66" s="23"/>
      <c r="K66" s="26"/>
    </row>
    <row r="67" spans="1:11" s="1" customFormat="1" ht="14.25">
      <c r="A67" s="21" t="s">
        <v>188</v>
      </c>
      <c r="B67" s="22" t="s">
        <v>37</v>
      </c>
      <c r="C67" s="23">
        <v>8057</v>
      </c>
      <c r="D67" s="23">
        <v>8189</v>
      </c>
      <c r="E67" s="23">
        <f>SUM(D67-C67)</f>
        <v>132</v>
      </c>
      <c r="F67" s="2">
        <v>4.12</v>
      </c>
      <c r="G67" s="2">
        <v>99</v>
      </c>
      <c r="H67" s="24">
        <f>SUM(F67*G67)+(F68*G68)</f>
        <v>646.47</v>
      </c>
      <c r="I67" s="23">
        <v>3050.38</v>
      </c>
      <c r="J67" s="23">
        <v>3100</v>
      </c>
      <c r="K67" s="26">
        <f>SUM(H67+I67-J67)</f>
        <v>596.8500000000004</v>
      </c>
    </row>
    <row r="68" spans="1:11" s="1" customFormat="1" ht="14.25">
      <c r="A68" s="21"/>
      <c r="B68" s="22"/>
      <c r="C68" s="23"/>
      <c r="D68" s="23"/>
      <c r="E68" s="23"/>
      <c r="F68" s="2">
        <v>7.23</v>
      </c>
      <c r="G68" s="2">
        <v>33</v>
      </c>
      <c r="H68" s="24"/>
      <c r="I68" s="23"/>
      <c r="J68" s="23"/>
      <c r="K68" s="26"/>
    </row>
    <row r="69" spans="1:11" s="1" customFormat="1" ht="14.25">
      <c r="A69" s="21" t="s">
        <v>189</v>
      </c>
      <c r="B69" s="22" t="s">
        <v>40</v>
      </c>
      <c r="C69" s="23">
        <v>4759</v>
      </c>
      <c r="D69" s="23">
        <v>4961</v>
      </c>
      <c r="E69" s="23">
        <f>SUM(D69-C69)</f>
        <v>202</v>
      </c>
      <c r="F69" s="2">
        <v>4.12</v>
      </c>
      <c r="G69" s="2">
        <v>50</v>
      </c>
      <c r="H69" s="24">
        <f>SUM(F69*G69)+(F70*G70)</f>
        <v>1304.96</v>
      </c>
      <c r="I69" s="15">
        <v>1346.23</v>
      </c>
      <c r="J69" s="23">
        <v>0</v>
      </c>
      <c r="K69" s="26">
        <f>SUM(H69+I69-J69)</f>
        <v>2651.19</v>
      </c>
    </row>
    <row r="70" spans="1:11" s="1" customFormat="1" ht="14.25">
      <c r="A70" s="21"/>
      <c r="B70" s="22"/>
      <c r="C70" s="23"/>
      <c r="D70" s="23"/>
      <c r="E70" s="23"/>
      <c r="F70" s="2">
        <v>7.23</v>
      </c>
      <c r="G70" s="2">
        <v>152</v>
      </c>
      <c r="H70" s="24"/>
      <c r="I70" s="16"/>
      <c r="J70" s="23"/>
      <c r="K70" s="26"/>
    </row>
    <row r="71" spans="1:11" s="1" customFormat="1" ht="14.25">
      <c r="A71" s="21" t="s">
        <v>189</v>
      </c>
      <c r="B71" s="22" t="s">
        <v>40</v>
      </c>
      <c r="C71" s="23">
        <v>276</v>
      </c>
      <c r="D71" s="23">
        <v>276</v>
      </c>
      <c r="E71" s="23">
        <f>SUM(D71-C71)</f>
        <v>0</v>
      </c>
      <c r="F71" s="2">
        <v>4.12</v>
      </c>
      <c r="G71" s="2">
        <v>0</v>
      </c>
      <c r="H71" s="24">
        <f>SUM(F71*G71)+(F72*G72)</f>
        <v>0</v>
      </c>
      <c r="I71" s="23">
        <v>0</v>
      </c>
      <c r="J71" s="23">
        <v>0</v>
      </c>
      <c r="K71" s="25">
        <f>SUM(H71+I71-J71)</f>
        <v>0</v>
      </c>
    </row>
    <row r="72" spans="1:11" s="1" customFormat="1" ht="14.25">
      <c r="A72" s="21"/>
      <c r="B72" s="22"/>
      <c r="C72" s="23"/>
      <c r="D72" s="23"/>
      <c r="E72" s="23"/>
      <c r="F72" s="2">
        <v>7.23</v>
      </c>
      <c r="G72" s="2">
        <v>0</v>
      </c>
      <c r="H72" s="24"/>
      <c r="I72" s="23"/>
      <c r="J72" s="23"/>
      <c r="K72" s="26"/>
    </row>
    <row r="73" spans="1:11" s="1" customFormat="1" ht="14.25">
      <c r="A73" s="21" t="s">
        <v>190</v>
      </c>
      <c r="B73" s="22" t="s">
        <v>42</v>
      </c>
      <c r="C73" s="23">
        <v>230</v>
      </c>
      <c r="D73" s="23">
        <v>257</v>
      </c>
      <c r="E73" s="23">
        <f>SUM(D73-C73)</f>
        <v>27</v>
      </c>
      <c r="F73" s="2">
        <v>4.12</v>
      </c>
      <c r="G73" s="2">
        <v>27</v>
      </c>
      <c r="H73" s="24">
        <f>SUM(F73*G73)+(F74*G74)</f>
        <v>111.24000000000001</v>
      </c>
      <c r="I73" s="23">
        <v>-631.96</v>
      </c>
      <c r="J73" s="23">
        <v>0</v>
      </c>
      <c r="K73" s="26">
        <f>SUM(H73+I73-J73)</f>
        <v>-520.72</v>
      </c>
    </row>
    <row r="74" spans="1:11" s="1" customFormat="1" ht="14.25">
      <c r="A74" s="21"/>
      <c r="B74" s="22"/>
      <c r="C74" s="23"/>
      <c r="D74" s="23"/>
      <c r="E74" s="23"/>
      <c r="F74" s="2">
        <v>7.23</v>
      </c>
      <c r="G74" s="2"/>
      <c r="H74" s="24"/>
      <c r="I74" s="23"/>
      <c r="J74" s="23"/>
      <c r="K74" s="26"/>
    </row>
    <row r="75" spans="1:11" s="1" customFormat="1" ht="14.25" customHeight="1">
      <c r="A75" s="21" t="s">
        <v>191</v>
      </c>
      <c r="B75" s="22" t="s">
        <v>43</v>
      </c>
      <c r="C75" s="23">
        <v>1644</v>
      </c>
      <c r="D75" s="23">
        <v>1664</v>
      </c>
      <c r="E75" s="23">
        <f>SUM(D75-C75)</f>
        <v>20</v>
      </c>
      <c r="F75" s="2">
        <v>4.12</v>
      </c>
      <c r="G75" s="2">
        <v>20</v>
      </c>
      <c r="H75" s="24">
        <f>SUM(F75*G75)+(F76*G76)</f>
        <v>82.4</v>
      </c>
      <c r="I75" s="13">
        <v>2552.39</v>
      </c>
      <c r="J75" s="23">
        <v>0</v>
      </c>
      <c r="K75" s="26">
        <f>SUM(H75+I75-J75)</f>
        <v>2634.79</v>
      </c>
    </row>
    <row r="76" spans="1:11" s="1" customFormat="1" ht="15" customHeight="1">
      <c r="A76" s="21"/>
      <c r="B76" s="22"/>
      <c r="C76" s="23"/>
      <c r="D76" s="23"/>
      <c r="E76" s="23"/>
      <c r="F76" s="2">
        <v>7.23</v>
      </c>
      <c r="G76" s="2">
        <v>0</v>
      </c>
      <c r="H76" s="24"/>
      <c r="I76" s="14"/>
      <c r="J76" s="23"/>
      <c r="K76" s="26"/>
    </row>
    <row r="77" spans="1:11" s="1" customFormat="1" ht="14.25">
      <c r="A77" s="21" t="s">
        <v>192</v>
      </c>
      <c r="B77" s="22" t="s">
        <v>41</v>
      </c>
      <c r="C77" s="23">
        <v>1367</v>
      </c>
      <c r="D77" s="23">
        <v>1367</v>
      </c>
      <c r="E77" s="23">
        <f>SUM(D77-C77)</f>
        <v>0</v>
      </c>
      <c r="F77" s="2">
        <v>4.12</v>
      </c>
      <c r="G77" s="2">
        <v>0</v>
      </c>
      <c r="H77" s="24">
        <f>SUM(F77*G77)+(F78*G78)</f>
        <v>0</v>
      </c>
      <c r="I77" s="23">
        <v>1330.09</v>
      </c>
      <c r="J77" s="23">
        <v>0</v>
      </c>
      <c r="K77" s="26">
        <f>SUM(H77+I77-J77)</f>
        <v>1330.09</v>
      </c>
    </row>
    <row r="78" spans="1:11" s="1" customFormat="1" ht="14.25">
      <c r="A78" s="21"/>
      <c r="B78" s="22"/>
      <c r="C78" s="23"/>
      <c r="D78" s="23"/>
      <c r="E78" s="23"/>
      <c r="F78" s="2">
        <v>7.23</v>
      </c>
      <c r="G78" s="2">
        <v>0</v>
      </c>
      <c r="H78" s="24"/>
      <c r="I78" s="23"/>
      <c r="J78" s="23"/>
      <c r="K78" s="26"/>
    </row>
    <row r="79" spans="1:11" s="1" customFormat="1" ht="14.25">
      <c r="A79" s="21" t="s">
        <v>193</v>
      </c>
      <c r="B79" s="22" t="s">
        <v>44</v>
      </c>
      <c r="C79" s="23">
        <v>31317</v>
      </c>
      <c r="D79" s="23">
        <v>32484</v>
      </c>
      <c r="E79" s="23">
        <f>SUM(D79-C79)</f>
        <v>1167</v>
      </c>
      <c r="F79" s="2">
        <v>4.12</v>
      </c>
      <c r="G79" s="2">
        <v>50</v>
      </c>
      <c r="H79" s="24">
        <f>SUM(F79*G79)+(F80*G80)</f>
        <v>8281.91</v>
      </c>
      <c r="I79" s="23">
        <v>3624.03</v>
      </c>
      <c r="J79" s="23">
        <v>5000</v>
      </c>
      <c r="K79" s="26">
        <f>SUM(H79+I79-J79)</f>
        <v>6905.9400000000005</v>
      </c>
    </row>
    <row r="80" spans="1:11" s="1" customFormat="1" ht="14.25">
      <c r="A80" s="21"/>
      <c r="B80" s="22"/>
      <c r="C80" s="23"/>
      <c r="D80" s="23"/>
      <c r="E80" s="23"/>
      <c r="F80" s="2">
        <v>7.23</v>
      </c>
      <c r="G80" s="2">
        <v>1117</v>
      </c>
      <c r="H80" s="24"/>
      <c r="I80" s="23"/>
      <c r="J80" s="23"/>
      <c r="K80" s="26"/>
    </row>
    <row r="81" spans="1:11" s="1" customFormat="1" ht="14.25" customHeight="1">
      <c r="A81" s="21" t="s">
        <v>194</v>
      </c>
      <c r="B81" s="22" t="s">
        <v>45</v>
      </c>
      <c r="C81" s="23">
        <v>69</v>
      </c>
      <c r="D81" s="23">
        <v>76</v>
      </c>
      <c r="E81" s="23">
        <f>SUM(D81-C81)</f>
        <v>7</v>
      </c>
      <c r="F81" s="2">
        <v>4.12</v>
      </c>
      <c r="G81" s="2">
        <v>7</v>
      </c>
      <c r="H81" s="24">
        <f>SUM(F81*G81)+(F82*G82)</f>
        <v>28.84</v>
      </c>
      <c r="I81" s="23">
        <v>284.28</v>
      </c>
      <c r="J81" s="23">
        <v>0</v>
      </c>
      <c r="K81" s="26">
        <f>SUM(H81+I81-J81)</f>
        <v>313.11999999999995</v>
      </c>
    </row>
    <row r="82" spans="1:11" s="1" customFormat="1" ht="12" customHeight="1">
      <c r="A82" s="21"/>
      <c r="B82" s="22"/>
      <c r="C82" s="23"/>
      <c r="D82" s="23"/>
      <c r="E82" s="23"/>
      <c r="F82" s="2">
        <v>7.23</v>
      </c>
      <c r="G82" s="2"/>
      <c r="H82" s="24"/>
      <c r="I82" s="23"/>
      <c r="J82" s="23"/>
      <c r="K82" s="26"/>
    </row>
    <row r="83" spans="1:11" s="1" customFormat="1" ht="14.25">
      <c r="A83" s="21" t="s">
        <v>195</v>
      </c>
      <c r="B83" s="22" t="s">
        <v>46</v>
      </c>
      <c r="C83" s="23">
        <v>6187</v>
      </c>
      <c r="D83" s="23">
        <v>6340</v>
      </c>
      <c r="E83" s="23">
        <f>SUM(D83-C83)</f>
        <v>153</v>
      </c>
      <c r="F83" s="2">
        <v>4.12</v>
      </c>
      <c r="G83" s="2">
        <v>50</v>
      </c>
      <c r="H83" s="24">
        <f>SUM(F83*G83)+(F84*G84)</f>
        <v>950.69</v>
      </c>
      <c r="I83" s="23">
        <v>1210.97</v>
      </c>
      <c r="J83" s="23">
        <v>1210.97</v>
      </c>
      <c r="K83" s="26">
        <f>SUM(H83+I83-J83)</f>
        <v>950.6899999999998</v>
      </c>
    </row>
    <row r="84" spans="1:11" s="1" customFormat="1" ht="14.25">
      <c r="A84" s="21"/>
      <c r="B84" s="22"/>
      <c r="C84" s="23"/>
      <c r="D84" s="23"/>
      <c r="E84" s="23"/>
      <c r="F84" s="2">
        <v>7.23</v>
      </c>
      <c r="G84" s="2">
        <v>103</v>
      </c>
      <c r="H84" s="24"/>
      <c r="I84" s="23"/>
      <c r="J84" s="23"/>
      <c r="K84" s="26"/>
    </row>
    <row r="85" spans="1:11" s="1" customFormat="1" ht="0" customHeight="1" hidden="1">
      <c r="A85" s="17" t="s">
        <v>196</v>
      </c>
      <c r="B85" s="28" t="s">
        <v>47</v>
      </c>
      <c r="C85" s="13">
        <v>237</v>
      </c>
      <c r="D85" s="13">
        <v>238</v>
      </c>
      <c r="E85" s="13">
        <v>1</v>
      </c>
      <c r="F85" s="2">
        <v>4.12</v>
      </c>
      <c r="G85" s="34">
        <v>1</v>
      </c>
      <c r="H85" s="19">
        <f>SUM(F85*G85)+(F87*G87)</f>
        <v>4.12</v>
      </c>
      <c r="I85" s="13">
        <v>186.86</v>
      </c>
      <c r="J85" s="13">
        <v>300</v>
      </c>
      <c r="K85" s="15">
        <f>SUM(H85+I85-J85)</f>
        <v>-109.01999999999998</v>
      </c>
    </row>
    <row r="86" spans="1:11" s="1" customFormat="1" ht="12.75" customHeight="1">
      <c r="A86" s="27"/>
      <c r="B86" s="29"/>
      <c r="C86" s="31"/>
      <c r="D86" s="31"/>
      <c r="E86" s="31"/>
      <c r="F86" s="2">
        <v>4.12</v>
      </c>
      <c r="G86" s="35"/>
      <c r="H86" s="32"/>
      <c r="I86" s="31"/>
      <c r="J86" s="31"/>
      <c r="K86" s="33"/>
    </row>
    <row r="87" spans="1:11" s="1" customFormat="1" ht="13.5" customHeight="1">
      <c r="A87" s="18"/>
      <c r="B87" s="30"/>
      <c r="C87" s="14"/>
      <c r="D87" s="14"/>
      <c r="E87" s="14"/>
      <c r="F87" s="2">
        <v>7.23</v>
      </c>
      <c r="G87" s="2"/>
      <c r="H87" s="20"/>
      <c r="I87" s="14"/>
      <c r="J87" s="14"/>
      <c r="K87" s="16"/>
    </row>
    <row r="88" spans="1:11" s="1" customFormat="1" ht="14.25">
      <c r="A88" s="21" t="s">
        <v>197</v>
      </c>
      <c r="B88" s="22" t="s">
        <v>48</v>
      </c>
      <c r="C88" s="23">
        <v>6638</v>
      </c>
      <c r="D88" s="23">
        <v>6948</v>
      </c>
      <c r="E88" s="23">
        <f>SUM(D88-C88)</f>
        <v>310</v>
      </c>
      <c r="F88" s="2">
        <v>4.12</v>
      </c>
      <c r="G88" s="2">
        <v>50</v>
      </c>
      <c r="H88" s="24">
        <f>SUM(F88*G88)+(F89*G89)</f>
        <v>2085.8</v>
      </c>
      <c r="I88" s="23">
        <v>4522.31</v>
      </c>
      <c r="J88" s="23">
        <v>4522.31</v>
      </c>
      <c r="K88" s="26">
        <f>SUM(H88+I88-J88)</f>
        <v>2085.8</v>
      </c>
    </row>
    <row r="89" spans="1:11" s="1" customFormat="1" ht="14.25">
      <c r="A89" s="21"/>
      <c r="B89" s="22"/>
      <c r="C89" s="23"/>
      <c r="D89" s="23"/>
      <c r="E89" s="23"/>
      <c r="F89" s="2">
        <v>7.23</v>
      </c>
      <c r="G89" s="2">
        <v>260</v>
      </c>
      <c r="H89" s="24"/>
      <c r="I89" s="23"/>
      <c r="J89" s="23"/>
      <c r="K89" s="26"/>
    </row>
    <row r="90" spans="1:11" s="1" customFormat="1" ht="14.25">
      <c r="A90" s="21" t="s">
        <v>198</v>
      </c>
      <c r="B90" s="22" t="s">
        <v>327</v>
      </c>
      <c r="C90" s="23">
        <v>1015</v>
      </c>
      <c r="D90" s="23">
        <v>1021</v>
      </c>
      <c r="E90" s="23">
        <f>SUM(D90-C90)</f>
        <v>6</v>
      </c>
      <c r="F90" s="2">
        <v>4.12</v>
      </c>
      <c r="G90" s="2">
        <v>6</v>
      </c>
      <c r="H90" s="24">
        <f>SUM(F90*G90)+(F91*G91)</f>
        <v>24.72</v>
      </c>
      <c r="I90" s="23">
        <v>55.42</v>
      </c>
      <c r="J90" s="23">
        <v>0</v>
      </c>
      <c r="K90" s="26">
        <f>SUM(H90+I90-J90)</f>
        <v>80.14</v>
      </c>
    </row>
    <row r="91" spans="1:11" s="1" customFormat="1" ht="17.25" customHeight="1">
      <c r="A91" s="21"/>
      <c r="B91" s="22"/>
      <c r="C91" s="23"/>
      <c r="D91" s="23"/>
      <c r="E91" s="23"/>
      <c r="F91" s="2">
        <v>7.23</v>
      </c>
      <c r="G91" s="2">
        <v>0</v>
      </c>
      <c r="H91" s="24"/>
      <c r="I91" s="23"/>
      <c r="J91" s="23"/>
      <c r="K91" s="26"/>
    </row>
    <row r="92" spans="1:11" s="1" customFormat="1" ht="14.25">
      <c r="A92" s="21" t="s">
        <v>199</v>
      </c>
      <c r="B92" s="22" t="s">
        <v>49</v>
      </c>
      <c r="C92" s="23">
        <v>248</v>
      </c>
      <c r="D92" s="23">
        <v>250</v>
      </c>
      <c r="E92" s="23">
        <f>SUM(D92-C92)</f>
        <v>2</v>
      </c>
      <c r="F92" s="2">
        <v>4.12</v>
      </c>
      <c r="G92" s="2">
        <v>2</v>
      </c>
      <c r="H92" s="24">
        <f>SUM(F92*G92)+(F93*G93)</f>
        <v>8.24</v>
      </c>
      <c r="I92" s="23">
        <v>-28.04</v>
      </c>
      <c r="J92" s="23">
        <v>0</v>
      </c>
      <c r="K92" s="26">
        <f>SUM(H92+I92-J92)</f>
        <v>-19.799999999999997</v>
      </c>
    </row>
    <row r="93" spans="1:11" s="1" customFormat="1" ht="14.25">
      <c r="A93" s="21"/>
      <c r="B93" s="22"/>
      <c r="C93" s="23"/>
      <c r="D93" s="23"/>
      <c r="E93" s="23"/>
      <c r="F93" s="2">
        <v>7.23</v>
      </c>
      <c r="G93" s="2">
        <v>0</v>
      </c>
      <c r="H93" s="24"/>
      <c r="I93" s="23"/>
      <c r="J93" s="23"/>
      <c r="K93" s="26"/>
    </row>
    <row r="94" spans="1:11" s="1" customFormat="1" ht="14.25">
      <c r="A94" s="21" t="s">
        <v>200</v>
      </c>
      <c r="B94" s="22" t="s">
        <v>50</v>
      </c>
      <c r="C94" s="23">
        <v>4828</v>
      </c>
      <c r="D94" s="23">
        <v>4884</v>
      </c>
      <c r="E94" s="23">
        <f>SUM(D94-C94)</f>
        <v>56</v>
      </c>
      <c r="F94" s="2">
        <v>4.12</v>
      </c>
      <c r="G94" s="2">
        <v>50</v>
      </c>
      <c r="H94" s="24">
        <f>SUM(F94*G94)+(F95*G95)</f>
        <v>249.38</v>
      </c>
      <c r="I94" s="13">
        <v>675.95</v>
      </c>
      <c r="J94" s="23">
        <v>676</v>
      </c>
      <c r="K94" s="26">
        <f>SUM(H94+I94-J94)</f>
        <v>249.33000000000004</v>
      </c>
    </row>
    <row r="95" spans="1:11" s="1" customFormat="1" ht="14.25">
      <c r="A95" s="21"/>
      <c r="B95" s="22"/>
      <c r="C95" s="23"/>
      <c r="D95" s="23"/>
      <c r="E95" s="23"/>
      <c r="F95" s="2">
        <v>7.23</v>
      </c>
      <c r="G95" s="2">
        <v>6</v>
      </c>
      <c r="H95" s="24"/>
      <c r="I95" s="14"/>
      <c r="J95" s="23"/>
      <c r="K95" s="26"/>
    </row>
    <row r="96" spans="1:11" s="1" customFormat="1" ht="14.25">
      <c r="A96" s="21" t="s">
        <v>201</v>
      </c>
      <c r="B96" s="22" t="s">
        <v>51</v>
      </c>
      <c r="C96" s="23">
        <v>1236</v>
      </c>
      <c r="D96" s="23">
        <v>1238</v>
      </c>
      <c r="E96" s="23">
        <f>SUM(D96-C96)</f>
        <v>2</v>
      </c>
      <c r="F96" s="2">
        <v>4.12</v>
      </c>
      <c r="G96" s="2">
        <v>2</v>
      </c>
      <c r="H96" s="24">
        <f>SUM(F96*G96)+(F97*G97)</f>
        <v>8.24</v>
      </c>
      <c r="I96" s="23">
        <v>-297.99</v>
      </c>
      <c r="J96" s="23">
        <v>0</v>
      </c>
      <c r="K96" s="26">
        <f>SUM(H96+I96-J96)</f>
        <v>-289.75</v>
      </c>
    </row>
    <row r="97" spans="1:11" s="1" customFormat="1" ht="14.25">
      <c r="A97" s="21"/>
      <c r="B97" s="22"/>
      <c r="C97" s="23"/>
      <c r="D97" s="23"/>
      <c r="E97" s="23"/>
      <c r="F97" s="2">
        <v>7.23</v>
      </c>
      <c r="G97" s="2">
        <v>0</v>
      </c>
      <c r="H97" s="24"/>
      <c r="I97" s="23"/>
      <c r="J97" s="23"/>
      <c r="K97" s="26"/>
    </row>
    <row r="98" spans="1:11" s="1" customFormat="1" ht="14.25">
      <c r="A98" s="21" t="s">
        <v>202</v>
      </c>
      <c r="B98" s="22" t="s">
        <v>52</v>
      </c>
      <c r="C98" s="23">
        <v>2628</v>
      </c>
      <c r="D98" s="23">
        <v>2687</v>
      </c>
      <c r="E98" s="23">
        <f>SUM(D98-C98)</f>
        <v>59</v>
      </c>
      <c r="F98" s="2">
        <v>4.12</v>
      </c>
      <c r="G98" s="2">
        <v>50</v>
      </c>
      <c r="H98" s="24">
        <f>SUM(F98*G98)+(F99*G99)</f>
        <v>271.07</v>
      </c>
      <c r="I98" s="23">
        <v>473.51</v>
      </c>
      <c r="J98" s="23">
        <v>475</v>
      </c>
      <c r="K98" s="26">
        <f>SUM(H98+I98-J98)</f>
        <v>269.5799999999999</v>
      </c>
    </row>
    <row r="99" spans="1:11" s="1" customFormat="1" ht="14.25">
      <c r="A99" s="21"/>
      <c r="B99" s="22"/>
      <c r="C99" s="23"/>
      <c r="D99" s="23"/>
      <c r="E99" s="23"/>
      <c r="F99" s="2">
        <v>7.23</v>
      </c>
      <c r="G99" s="2">
        <v>9</v>
      </c>
      <c r="H99" s="24"/>
      <c r="I99" s="23"/>
      <c r="J99" s="23"/>
      <c r="K99" s="26"/>
    </row>
    <row r="100" spans="1:11" s="1" customFormat="1" ht="14.25">
      <c r="A100" s="21" t="s">
        <v>203</v>
      </c>
      <c r="B100" s="22" t="s">
        <v>53</v>
      </c>
      <c r="C100" s="23">
        <v>654</v>
      </c>
      <c r="D100" s="23">
        <v>654</v>
      </c>
      <c r="E100" s="23">
        <f>SUM(D100-C100)</f>
        <v>0</v>
      </c>
      <c r="F100" s="2">
        <v>4.12</v>
      </c>
      <c r="G100" s="2">
        <v>0</v>
      </c>
      <c r="H100" s="24">
        <f>SUM(F100*G100)+(F101*G101)</f>
        <v>0</v>
      </c>
      <c r="I100" s="23">
        <v>450.93</v>
      </c>
      <c r="J100" s="23">
        <v>0</v>
      </c>
      <c r="K100" s="26">
        <f>SUM(H100+I100-J100)</f>
        <v>450.93</v>
      </c>
    </row>
    <row r="101" spans="1:11" s="1" customFormat="1" ht="14.25">
      <c r="A101" s="21"/>
      <c r="B101" s="22"/>
      <c r="C101" s="23"/>
      <c r="D101" s="23"/>
      <c r="E101" s="23"/>
      <c r="F101" s="2">
        <v>7.23</v>
      </c>
      <c r="G101" s="2">
        <v>0</v>
      </c>
      <c r="H101" s="24"/>
      <c r="I101" s="23"/>
      <c r="J101" s="23"/>
      <c r="K101" s="26"/>
    </row>
    <row r="102" spans="1:11" s="1" customFormat="1" ht="14.25">
      <c r="A102" s="21" t="s">
        <v>204</v>
      </c>
      <c r="B102" s="22" t="s">
        <v>54</v>
      </c>
      <c r="C102" s="23">
        <v>674</v>
      </c>
      <c r="D102" s="23">
        <v>674</v>
      </c>
      <c r="E102" s="23">
        <f>SUM(D102-C102)</f>
        <v>0</v>
      </c>
      <c r="F102" s="2">
        <v>4.12</v>
      </c>
      <c r="G102" s="2">
        <v>0</v>
      </c>
      <c r="H102" s="24">
        <f>SUM(F102*G102)+(F103*G103)</f>
        <v>0</v>
      </c>
      <c r="I102" s="23">
        <v>273.23</v>
      </c>
      <c r="J102" s="23">
        <v>0</v>
      </c>
      <c r="K102" s="26">
        <f>SUM(H102+I102-J102)</f>
        <v>273.23</v>
      </c>
    </row>
    <row r="103" spans="1:11" s="1" customFormat="1" ht="14.25">
      <c r="A103" s="21"/>
      <c r="B103" s="22"/>
      <c r="C103" s="23"/>
      <c r="D103" s="23"/>
      <c r="E103" s="23"/>
      <c r="F103" s="2">
        <v>7.23</v>
      </c>
      <c r="G103" s="2">
        <v>0</v>
      </c>
      <c r="H103" s="24"/>
      <c r="I103" s="23"/>
      <c r="J103" s="23"/>
      <c r="K103" s="26"/>
    </row>
    <row r="104" spans="1:11" s="1" customFormat="1" ht="14.25">
      <c r="A104" s="21" t="s">
        <v>205</v>
      </c>
      <c r="B104" s="22" t="s">
        <v>55</v>
      </c>
      <c r="C104" s="23">
        <v>925</v>
      </c>
      <c r="D104" s="23">
        <v>934</v>
      </c>
      <c r="E104" s="23">
        <f>SUM(D104-C104)</f>
        <v>9</v>
      </c>
      <c r="F104" s="2">
        <v>4.12</v>
      </c>
      <c r="G104" s="2">
        <v>9</v>
      </c>
      <c r="H104" s="24">
        <f>SUM(F104*G104)+(F105*G105)</f>
        <v>37.08</v>
      </c>
      <c r="I104" s="23">
        <v>269.54</v>
      </c>
      <c r="J104" s="23">
        <v>0</v>
      </c>
      <c r="K104" s="26">
        <f>SUM(H104+I104-J104)</f>
        <v>306.62</v>
      </c>
    </row>
    <row r="105" spans="1:11" s="1" customFormat="1" ht="15" customHeight="1">
      <c r="A105" s="21"/>
      <c r="B105" s="22"/>
      <c r="C105" s="23"/>
      <c r="D105" s="23"/>
      <c r="E105" s="23"/>
      <c r="F105" s="2">
        <v>7.23</v>
      </c>
      <c r="G105" s="2"/>
      <c r="H105" s="24"/>
      <c r="I105" s="23"/>
      <c r="J105" s="23"/>
      <c r="K105" s="26"/>
    </row>
    <row r="106" spans="1:11" s="1" customFormat="1" ht="14.25">
      <c r="A106" s="21" t="s">
        <v>206</v>
      </c>
      <c r="B106" s="22" t="s">
        <v>56</v>
      </c>
      <c r="C106" s="23">
        <v>709</v>
      </c>
      <c r="D106" s="23">
        <v>709</v>
      </c>
      <c r="E106" s="23">
        <f>SUM(D106-C106)</f>
        <v>0</v>
      </c>
      <c r="F106" s="2">
        <v>4.12</v>
      </c>
      <c r="G106" s="2">
        <v>0</v>
      </c>
      <c r="H106" s="24">
        <f>SUM(F106*G106)+(F107*G107)</f>
        <v>0</v>
      </c>
      <c r="I106" s="23">
        <v>-502.26</v>
      </c>
      <c r="J106" s="23">
        <v>0</v>
      </c>
      <c r="K106" s="26">
        <f>SUM(H106+I106-J106)</f>
        <v>-502.26</v>
      </c>
    </row>
    <row r="107" spans="1:11" s="1" customFormat="1" ht="14.25">
      <c r="A107" s="21"/>
      <c r="B107" s="22"/>
      <c r="C107" s="23"/>
      <c r="D107" s="23"/>
      <c r="E107" s="23"/>
      <c r="F107" s="2">
        <v>7.23</v>
      </c>
      <c r="G107" s="2">
        <v>0</v>
      </c>
      <c r="H107" s="24"/>
      <c r="I107" s="23"/>
      <c r="J107" s="23"/>
      <c r="K107" s="26"/>
    </row>
    <row r="108" spans="1:11" s="1" customFormat="1" ht="14.25">
      <c r="A108" s="21" t="s">
        <v>207</v>
      </c>
      <c r="B108" s="22" t="s">
        <v>57</v>
      </c>
      <c r="C108" s="23">
        <v>1854</v>
      </c>
      <c r="D108" s="23">
        <v>1869</v>
      </c>
      <c r="E108" s="23">
        <f>SUM(D108-C108)</f>
        <v>15</v>
      </c>
      <c r="F108" s="2">
        <v>4.12</v>
      </c>
      <c r="G108" s="2">
        <v>15</v>
      </c>
      <c r="H108" s="24">
        <f>SUM(F108*G108)+(F109*G109)</f>
        <v>61.800000000000004</v>
      </c>
      <c r="I108" s="23">
        <v>152.44</v>
      </c>
      <c r="J108" s="23">
        <v>152.44</v>
      </c>
      <c r="K108" s="26">
        <f>SUM(H108+I108-J108)</f>
        <v>61.80000000000001</v>
      </c>
    </row>
    <row r="109" spans="1:11" s="1" customFormat="1" ht="14.25">
      <c r="A109" s="21"/>
      <c r="B109" s="22"/>
      <c r="C109" s="23"/>
      <c r="D109" s="23"/>
      <c r="E109" s="23"/>
      <c r="F109" s="2">
        <v>7.23</v>
      </c>
      <c r="G109" s="2">
        <v>0</v>
      </c>
      <c r="H109" s="24"/>
      <c r="I109" s="23"/>
      <c r="J109" s="23"/>
      <c r="K109" s="26"/>
    </row>
    <row r="110" spans="1:11" s="1" customFormat="1" ht="14.25">
      <c r="A110" s="21" t="s">
        <v>208</v>
      </c>
      <c r="B110" s="22" t="s">
        <v>58</v>
      </c>
      <c r="C110" s="23">
        <v>3249</v>
      </c>
      <c r="D110" s="23">
        <v>3258</v>
      </c>
      <c r="E110" s="23">
        <f>SUM(D110-C110)</f>
        <v>9</v>
      </c>
      <c r="F110" s="2">
        <v>4.12</v>
      </c>
      <c r="G110" s="2">
        <v>9</v>
      </c>
      <c r="H110" s="24">
        <f>SUM(F110*G110)+(F111*G111)</f>
        <v>37.08</v>
      </c>
      <c r="I110" s="23">
        <v>621.58</v>
      </c>
      <c r="J110" s="23">
        <v>2000</v>
      </c>
      <c r="K110" s="26">
        <f>SUM(H110+I110-J110)</f>
        <v>-1341.34</v>
      </c>
    </row>
    <row r="111" spans="1:11" s="1" customFormat="1" ht="14.25">
      <c r="A111" s="21"/>
      <c r="B111" s="22"/>
      <c r="C111" s="23"/>
      <c r="D111" s="23"/>
      <c r="E111" s="23"/>
      <c r="F111" s="2">
        <v>7.23</v>
      </c>
      <c r="G111" s="2">
        <v>0</v>
      </c>
      <c r="H111" s="24"/>
      <c r="I111" s="23"/>
      <c r="J111" s="23"/>
      <c r="K111" s="26"/>
    </row>
    <row r="112" spans="1:11" s="1" customFormat="1" ht="14.25">
      <c r="A112" s="21" t="s">
        <v>209</v>
      </c>
      <c r="B112" s="22" t="s">
        <v>59</v>
      </c>
      <c r="C112" s="23">
        <v>3935</v>
      </c>
      <c r="D112" s="23">
        <v>3954</v>
      </c>
      <c r="E112" s="23">
        <f>SUM(D112-C112)</f>
        <v>19</v>
      </c>
      <c r="F112" s="2">
        <v>4.12</v>
      </c>
      <c r="G112" s="2">
        <v>19</v>
      </c>
      <c r="H112" s="24">
        <f>SUM(F112*G112)+(F113*G113)</f>
        <v>78.28</v>
      </c>
      <c r="I112" s="23">
        <v>1378.9</v>
      </c>
      <c r="J112" s="23">
        <v>0</v>
      </c>
      <c r="K112" s="26">
        <f>SUM(H112+I112-J112)</f>
        <v>1457.18</v>
      </c>
    </row>
    <row r="113" spans="1:11" s="1" customFormat="1" ht="14.25">
      <c r="A113" s="21"/>
      <c r="B113" s="22"/>
      <c r="C113" s="23"/>
      <c r="D113" s="23"/>
      <c r="E113" s="23"/>
      <c r="F113" s="2">
        <v>7.23</v>
      </c>
      <c r="G113" s="2">
        <v>0</v>
      </c>
      <c r="H113" s="24"/>
      <c r="I113" s="23"/>
      <c r="J113" s="23"/>
      <c r="K113" s="26"/>
    </row>
    <row r="114" spans="1:11" s="1" customFormat="1" ht="14.25">
      <c r="A114" s="21" t="s">
        <v>210</v>
      </c>
      <c r="B114" s="22" t="s">
        <v>60</v>
      </c>
      <c r="C114" s="23">
        <v>5830</v>
      </c>
      <c r="D114" s="23">
        <v>6013</v>
      </c>
      <c r="E114" s="23">
        <f>SUM(D114-C114)</f>
        <v>183</v>
      </c>
      <c r="F114" s="2">
        <v>4.12</v>
      </c>
      <c r="G114" s="2">
        <v>50</v>
      </c>
      <c r="H114" s="24">
        <f>SUM(F114*G114)+(F115*G115)</f>
        <v>1167.5900000000001</v>
      </c>
      <c r="I114" s="23">
        <v>-792.58</v>
      </c>
      <c r="J114" s="23">
        <v>0</v>
      </c>
      <c r="K114" s="26">
        <f>SUM(H114+I114-J114)</f>
        <v>375.0100000000001</v>
      </c>
    </row>
    <row r="115" spans="1:11" s="1" customFormat="1" ht="14.25">
      <c r="A115" s="21"/>
      <c r="B115" s="22"/>
      <c r="C115" s="23"/>
      <c r="D115" s="23"/>
      <c r="E115" s="23"/>
      <c r="F115" s="2">
        <v>7.23</v>
      </c>
      <c r="G115" s="2">
        <v>133</v>
      </c>
      <c r="H115" s="24"/>
      <c r="I115" s="23"/>
      <c r="J115" s="23"/>
      <c r="K115" s="26"/>
    </row>
    <row r="116" spans="1:11" s="1" customFormat="1" ht="14.25">
      <c r="A116" s="21" t="s">
        <v>211</v>
      </c>
      <c r="B116" s="22" t="s">
        <v>328</v>
      </c>
      <c r="C116" s="23">
        <v>12247</v>
      </c>
      <c r="D116" s="23">
        <v>12247</v>
      </c>
      <c r="E116" s="23">
        <f>SUM(D116-C116)</f>
        <v>0</v>
      </c>
      <c r="F116" s="2">
        <v>4.12</v>
      </c>
      <c r="G116" s="2">
        <v>0</v>
      </c>
      <c r="H116" s="24">
        <f>SUM(F116*G116)+(F117*G117)</f>
        <v>0</v>
      </c>
      <c r="I116" s="23">
        <v>1572.47</v>
      </c>
      <c r="J116" s="23">
        <v>1572.47</v>
      </c>
      <c r="K116" s="26">
        <f>SUM(H116+I116-J116)</f>
        <v>0</v>
      </c>
    </row>
    <row r="117" spans="1:11" s="1" customFormat="1" ht="14.25">
      <c r="A117" s="21"/>
      <c r="B117" s="22"/>
      <c r="C117" s="23"/>
      <c r="D117" s="23"/>
      <c r="E117" s="23"/>
      <c r="F117" s="2">
        <v>7.23</v>
      </c>
      <c r="G117" s="2">
        <v>0</v>
      </c>
      <c r="H117" s="24"/>
      <c r="I117" s="23"/>
      <c r="J117" s="23"/>
      <c r="K117" s="26"/>
    </row>
    <row r="118" spans="1:11" s="1" customFormat="1" ht="14.25">
      <c r="A118" s="21" t="s">
        <v>212</v>
      </c>
      <c r="B118" s="22" t="s">
        <v>61</v>
      </c>
      <c r="C118" s="23">
        <v>20790</v>
      </c>
      <c r="D118" s="23">
        <v>21075</v>
      </c>
      <c r="E118" s="23">
        <f>SUM(D118-C118)</f>
        <v>285</v>
      </c>
      <c r="F118" s="2">
        <v>4.12</v>
      </c>
      <c r="G118" s="2">
        <v>50</v>
      </c>
      <c r="H118" s="24">
        <f>SUM(F118*G118)+(F119*G119)</f>
        <v>1905.0500000000002</v>
      </c>
      <c r="I118" s="23">
        <v>1844.96</v>
      </c>
      <c r="J118" s="23">
        <v>1850</v>
      </c>
      <c r="K118" s="26">
        <f>SUM(H118+I118-J118)</f>
        <v>1900.0100000000002</v>
      </c>
    </row>
    <row r="119" spans="1:11" s="1" customFormat="1" ht="14.25">
      <c r="A119" s="21"/>
      <c r="B119" s="22"/>
      <c r="C119" s="23"/>
      <c r="D119" s="23"/>
      <c r="E119" s="23"/>
      <c r="F119" s="2">
        <v>7.23</v>
      </c>
      <c r="G119" s="2">
        <v>235</v>
      </c>
      <c r="H119" s="24"/>
      <c r="I119" s="23"/>
      <c r="J119" s="23"/>
      <c r="K119" s="26"/>
    </row>
    <row r="120" spans="1:11" s="1" customFormat="1" ht="14.25">
      <c r="A120" s="21" t="s">
        <v>213</v>
      </c>
      <c r="B120" s="22" t="s">
        <v>62</v>
      </c>
      <c r="C120" s="23">
        <v>7210</v>
      </c>
      <c r="D120" s="23">
        <v>7355</v>
      </c>
      <c r="E120" s="23">
        <f>SUM(D120-C120)</f>
        <v>145</v>
      </c>
      <c r="F120" s="2">
        <v>4.12</v>
      </c>
      <c r="G120" s="2">
        <v>50</v>
      </c>
      <c r="H120" s="24">
        <f>SUM(F120*G120)+(F121*G121)</f>
        <v>892.85</v>
      </c>
      <c r="I120" s="23">
        <v>748.25</v>
      </c>
      <c r="J120" s="23">
        <v>748.25</v>
      </c>
      <c r="K120" s="26">
        <f>SUM(H120+I120-J120)</f>
        <v>892.8499999999999</v>
      </c>
    </row>
    <row r="121" spans="1:11" s="1" customFormat="1" ht="14.25">
      <c r="A121" s="21"/>
      <c r="B121" s="22"/>
      <c r="C121" s="23"/>
      <c r="D121" s="23"/>
      <c r="E121" s="23"/>
      <c r="F121" s="2">
        <v>7.23</v>
      </c>
      <c r="G121" s="2">
        <v>95</v>
      </c>
      <c r="H121" s="24"/>
      <c r="I121" s="23"/>
      <c r="J121" s="23"/>
      <c r="K121" s="26"/>
    </row>
    <row r="122" spans="1:11" s="1" customFormat="1" ht="14.25">
      <c r="A122" s="21" t="s">
        <v>214</v>
      </c>
      <c r="B122" s="22" t="s">
        <v>63</v>
      </c>
      <c r="C122" s="23">
        <v>2086</v>
      </c>
      <c r="D122" s="23">
        <v>2088</v>
      </c>
      <c r="E122" s="23">
        <f>SUM(D122-C122)</f>
        <v>2</v>
      </c>
      <c r="F122" s="2">
        <v>4.12</v>
      </c>
      <c r="G122" s="2">
        <v>2</v>
      </c>
      <c r="H122" s="24">
        <f>SUM(F122*G122)+(F123*G123)</f>
        <v>8.24</v>
      </c>
      <c r="I122" s="26">
        <v>98.5</v>
      </c>
      <c r="J122" s="23">
        <v>99</v>
      </c>
      <c r="K122" s="26">
        <f>SUM(H122+I122-J122)</f>
        <v>7.739999999999995</v>
      </c>
    </row>
    <row r="123" spans="1:11" s="1" customFormat="1" ht="14.25">
      <c r="A123" s="21"/>
      <c r="B123" s="22"/>
      <c r="C123" s="23"/>
      <c r="D123" s="23"/>
      <c r="E123" s="23"/>
      <c r="F123" s="2">
        <v>7.23</v>
      </c>
      <c r="G123" s="2">
        <v>0</v>
      </c>
      <c r="H123" s="24"/>
      <c r="I123" s="26"/>
      <c r="J123" s="23"/>
      <c r="K123" s="26"/>
    </row>
    <row r="124" spans="1:11" s="1" customFormat="1" ht="14.25">
      <c r="A124" s="21" t="s">
        <v>215</v>
      </c>
      <c r="B124" s="22" t="s">
        <v>64</v>
      </c>
      <c r="C124" s="23">
        <v>58152</v>
      </c>
      <c r="D124" s="23">
        <v>59230</v>
      </c>
      <c r="E124" s="23">
        <f>SUM(D124-C124)</f>
        <v>1078</v>
      </c>
      <c r="F124" s="2">
        <v>4.12</v>
      </c>
      <c r="G124" s="2">
        <v>50</v>
      </c>
      <c r="H124" s="24">
        <f>SUM(F124*G124)+(F125*G125)</f>
        <v>7638.4400000000005</v>
      </c>
      <c r="I124" s="13">
        <v>14941.05</v>
      </c>
      <c r="J124" s="23">
        <v>19260</v>
      </c>
      <c r="K124" s="26">
        <f>SUM(H124+I124-J124)</f>
        <v>3319.489999999998</v>
      </c>
    </row>
    <row r="125" spans="1:11" s="1" customFormat="1" ht="14.25">
      <c r="A125" s="21"/>
      <c r="B125" s="22"/>
      <c r="C125" s="23"/>
      <c r="D125" s="23"/>
      <c r="E125" s="23"/>
      <c r="F125" s="2">
        <v>7.23</v>
      </c>
      <c r="G125" s="2">
        <v>1028</v>
      </c>
      <c r="H125" s="24"/>
      <c r="I125" s="14"/>
      <c r="J125" s="23"/>
      <c r="K125" s="26"/>
    </row>
    <row r="126" spans="1:11" s="1" customFormat="1" ht="14.25">
      <c r="A126" s="21" t="s">
        <v>216</v>
      </c>
      <c r="B126" s="22" t="s">
        <v>65</v>
      </c>
      <c r="C126" s="23">
        <v>2156</v>
      </c>
      <c r="D126" s="23">
        <v>2159</v>
      </c>
      <c r="E126" s="23">
        <f>SUM(D126-C126)</f>
        <v>3</v>
      </c>
      <c r="F126" s="2">
        <v>4.12</v>
      </c>
      <c r="G126" s="2">
        <v>3</v>
      </c>
      <c r="H126" s="24">
        <f>SUM(F126*G126)+(F127*G127)</f>
        <v>12.36</v>
      </c>
      <c r="I126" s="23">
        <v>175.08</v>
      </c>
      <c r="J126" s="23">
        <v>0</v>
      </c>
      <c r="K126" s="26">
        <f>SUM(H126+I126-J126)</f>
        <v>187.44</v>
      </c>
    </row>
    <row r="127" spans="1:11" s="1" customFormat="1" ht="14.25">
      <c r="A127" s="21"/>
      <c r="B127" s="22"/>
      <c r="C127" s="23"/>
      <c r="D127" s="23"/>
      <c r="E127" s="23"/>
      <c r="F127" s="2">
        <v>7.23</v>
      </c>
      <c r="G127" s="2">
        <v>0</v>
      </c>
      <c r="H127" s="24"/>
      <c r="I127" s="23"/>
      <c r="J127" s="23"/>
      <c r="K127" s="26"/>
    </row>
    <row r="128" spans="1:11" s="1" customFormat="1" ht="14.25">
      <c r="A128" s="21" t="s">
        <v>217</v>
      </c>
      <c r="B128" s="22" t="s">
        <v>66</v>
      </c>
      <c r="C128" s="23">
        <v>3239</v>
      </c>
      <c r="D128" s="23">
        <v>3240</v>
      </c>
      <c r="E128" s="23">
        <f>SUM(D128-C128)</f>
        <v>1</v>
      </c>
      <c r="F128" s="2">
        <v>4.12</v>
      </c>
      <c r="G128" s="2">
        <v>1</v>
      </c>
      <c r="H128" s="24">
        <f>SUM(F128*G128)+(F129*G129)</f>
        <v>4.12</v>
      </c>
      <c r="I128" s="26">
        <v>907.94</v>
      </c>
      <c r="J128" s="23">
        <v>1100</v>
      </c>
      <c r="K128" s="26">
        <f>SUM(H128+I128-J128)</f>
        <v>-187.93999999999994</v>
      </c>
    </row>
    <row r="129" spans="1:11" s="1" customFormat="1" ht="14.25">
      <c r="A129" s="21"/>
      <c r="B129" s="22"/>
      <c r="C129" s="23"/>
      <c r="D129" s="23"/>
      <c r="E129" s="23"/>
      <c r="F129" s="2">
        <v>7.23</v>
      </c>
      <c r="G129" s="2">
        <v>0</v>
      </c>
      <c r="H129" s="24"/>
      <c r="I129" s="26"/>
      <c r="J129" s="23"/>
      <c r="K129" s="26"/>
    </row>
    <row r="130" spans="1:11" s="1" customFormat="1" ht="14.25">
      <c r="A130" s="21" t="s">
        <v>218</v>
      </c>
      <c r="B130" s="22" t="s">
        <v>67</v>
      </c>
      <c r="C130" s="23">
        <v>3109</v>
      </c>
      <c r="D130" s="23">
        <v>3114</v>
      </c>
      <c r="E130" s="23">
        <f>SUM(D130-C130)</f>
        <v>5</v>
      </c>
      <c r="F130" s="2">
        <v>4.12</v>
      </c>
      <c r="G130" s="2">
        <v>5</v>
      </c>
      <c r="H130" s="24">
        <f>SUM(F130*G130)+(F131*G131)</f>
        <v>20.6</v>
      </c>
      <c r="I130" s="23">
        <v>144.2</v>
      </c>
      <c r="J130" s="23">
        <v>144.2</v>
      </c>
      <c r="K130" s="26">
        <f>SUM(H130+I130-J130)</f>
        <v>20.599999999999994</v>
      </c>
    </row>
    <row r="131" spans="1:11" s="1" customFormat="1" ht="14.25">
      <c r="A131" s="21"/>
      <c r="B131" s="22"/>
      <c r="C131" s="23"/>
      <c r="D131" s="23"/>
      <c r="E131" s="23"/>
      <c r="F131" s="2">
        <v>7.23</v>
      </c>
      <c r="G131" s="2">
        <v>0</v>
      </c>
      <c r="H131" s="24"/>
      <c r="I131" s="23"/>
      <c r="J131" s="23"/>
      <c r="K131" s="26"/>
    </row>
    <row r="132" spans="1:11" s="1" customFormat="1" ht="11.25" customHeight="1">
      <c r="A132" s="21" t="s">
        <v>219</v>
      </c>
      <c r="B132" s="22" t="s">
        <v>68</v>
      </c>
      <c r="C132" s="23">
        <v>59702</v>
      </c>
      <c r="D132" s="23">
        <v>60041</v>
      </c>
      <c r="E132" s="23">
        <f>SUM(D132-C132)</f>
        <v>339</v>
      </c>
      <c r="F132" s="2">
        <v>4.12</v>
      </c>
      <c r="G132" s="2">
        <v>50</v>
      </c>
      <c r="H132" s="24">
        <f>SUM(F132*G132)+(F133*G133)</f>
        <v>2295.4700000000003</v>
      </c>
      <c r="I132" s="23">
        <v>3806.06</v>
      </c>
      <c r="J132" s="23">
        <v>3810</v>
      </c>
      <c r="K132" s="26">
        <f>SUM(H132+I132-J132)</f>
        <v>2291.5300000000007</v>
      </c>
    </row>
    <row r="133" spans="1:11" s="1" customFormat="1" ht="14.25">
      <c r="A133" s="21"/>
      <c r="B133" s="22"/>
      <c r="C133" s="23"/>
      <c r="D133" s="23"/>
      <c r="E133" s="23"/>
      <c r="F133" s="2">
        <v>7.23</v>
      </c>
      <c r="G133" s="2">
        <v>289</v>
      </c>
      <c r="H133" s="24"/>
      <c r="I133" s="23"/>
      <c r="J133" s="23"/>
      <c r="K133" s="26"/>
    </row>
    <row r="134" spans="1:11" s="1" customFormat="1" ht="14.25">
      <c r="A134" s="21" t="s">
        <v>69</v>
      </c>
      <c r="B134" s="22" t="s">
        <v>70</v>
      </c>
      <c r="C134" s="23">
        <v>24780</v>
      </c>
      <c r="D134" s="23">
        <v>25872</v>
      </c>
      <c r="E134" s="23">
        <f>SUM(D134-C134)</f>
        <v>1092</v>
      </c>
      <c r="F134" s="2">
        <v>4.12</v>
      </c>
      <c r="G134" s="2">
        <v>100</v>
      </c>
      <c r="H134" s="24">
        <f>SUM(F134*G134)+(F135*G135)</f>
        <v>7584.160000000001</v>
      </c>
      <c r="I134" s="26">
        <v>4823.04</v>
      </c>
      <c r="J134" s="23">
        <v>0</v>
      </c>
      <c r="K134" s="26">
        <f>SUM(H134+I134-J134)</f>
        <v>12407.2</v>
      </c>
    </row>
    <row r="135" spans="1:11" s="1" customFormat="1" ht="14.25">
      <c r="A135" s="21"/>
      <c r="B135" s="22"/>
      <c r="C135" s="23"/>
      <c r="D135" s="23"/>
      <c r="E135" s="23"/>
      <c r="F135" s="2">
        <v>7.23</v>
      </c>
      <c r="G135" s="2">
        <v>992</v>
      </c>
      <c r="H135" s="24"/>
      <c r="I135" s="26"/>
      <c r="J135" s="23"/>
      <c r="K135" s="26"/>
    </row>
    <row r="136" spans="1:11" s="1" customFormat="1" ht="14.25">
      <c r="A136" s="21" t="s">
        <v>220</v>
      </c>
      <c r="B136" s="22" t="s">
        <v>71</v>
      </c>
      <c r="C136" s="23">
        <v>1192</v>
      </c>
      <c r="D136" s="23">
        <v>1192</v>
      </c>
      <c r="E136" s="23">
        <f>SUM(D136-C136)</f>
        <v>0</v>
      </c>
      <c r="F136" s="2">
        <v>4.12</v>
      </c>
      <c r="G136" s="2">
        <v>0</v>
      </c>
      <c r="H136" s="24">
        <f>SUM(F136*G136)+(F137*G137)</f>
        <v>0</v>
      </c>
      <c r="I136" s="23">
        <v>20.6</v>
      </c>
      <c r="J136" s="23">
        <v>0</v>
      </c>
      <c r="K136" s="26">
        <f>SUM(H136+I136-J136)</f>
        <v>20.6</v>
      </c>
    </row>
    <row r="137" spans="1:11" s="1" customFormat="1" ht="14.25">
      <c r="A137" s="21"/>
      <c r="B137" s="22"/>
      <c r="C137" s="23"/>
      <c r="D137" s="23"/>
      <c r="E137" s="23"/>
      <c r="F137" s="2">
        <v>7.23</v>
      </c>
      <c r="G137" s="2">
        <v>0</v>
      </c>
      <c r="H137" s="24"/>
      <c r="I137" s="23"/>
      <c r="J137" s="23"/>
      <c r="K137" s="26"/>
    </row>
    <row r="138" spans="1:11" s="1" customFormat="1" ht="14.25">
      <c r="A138" s="21" t="s">
        <v>72</v>
      </c>
      <c r="B138" s="22" t="s">
        <v>73</v>
      </c>
      <c r="C138" s="23">
        <v>2024</v>
      </c>
      <c r="D138" s="23">
        <v>2024</v>
      </c>
      <c r="E138" s="23">
        <f>SUM(D138-C138)</f>
        <v>0</v>
      </c>
      <c r="F138" s="2">
        <v>4.12</v>
      </c>
      <c r="G138" s="2">
        <v>0</v>
      </c>
      <c r="H138" s="24">
        <f>SUM(F138*G138)+(F139*G139)</f>
        <v>0</v>
      </c>
      <c r="I138" s="23">
        <v>37.08</v>
      </c>
      <c r="J138" s="23">
        <v>0</v>
      </c>
      <c r="K138" s="26">
        <f>SUM(H138+I138-J138)</f>
        <v>37.08</v>
      </c>
    </row>
    <row r="139" spans="1:11" s="1" customFormat="1" ht="14.25">
      <c r="A139" s="21"/>
      <c r="B139" s="22"/>
      <c r="C139" s="23"/>
      <c r="D139" s="23"/>
      <c r="E139" s="23"/>
      <c r="F139" s="2">
        <v>7.23</v>
      </c>
      <c r="G139" s="2">
        <v>0</v>
      </c>
      <c r="H139" s="24"/>
      <c r="I139" s="23"/>
      <c r="J139" s="23"/>
      <c r="K139" s="26"/>
    </row>
    <row r="140" spans="1:11" s="1" customFormat="1" ht="14.25">
      <c r="A140" s="21" t="s">
        <v>221</v>
      </c>
      <c r="B140" s="22" t="s">
        <v>74</v>
      </c>
      <c r="C140" s="23">
        <v>299</v>
      </c>
      <c r="D140" s="23">
        <v>303</v>
      </c>
      <c r="E140" s="23">
        <f>SUM(D140-C140)</f>
        <v>4</v>
      </c>
      <c r="F140" s="2">
        <v>4.12</v>
      </c>
      <c r="G140" s="2">
        <v>4</v>
      </c>
      <c r="H140" s="24">
        <f>SUM(F140*G140)+(F141*G141)</f>
        <v>16.48</v>
      </c>
      <c r="I140" s="13">
        <v>257.2</v>
      </c>
      <c r="J140" s="23">
        <v>0</v>
      </c>
      <c r="K140" s="26">
        <f>SUM(H140+I140-J140)</f>
        <v>273.68</v>
      </c>
    </row>
    <row r="141" spans="1:11" s="1" customFormat="1" ht="14.25">
      <c r="A141" s="21"/>
      <c r="B141" s="22"/>
      <c r="C141" s="23"/>
      <c r="D141" s="23"/>
      <c r="E141" s="23"/>
      <c r="F141" s="2">
        <v>7.23</v>
      </c>
      <c r="G141" s="2"/>
      <c r="H141" s="24"/>
      <c r="I141" s="14"/>
      <c r="J141" s="23"/>
      <c r="K141" s="26"/>
    </row>
    <row r="142" spans="1:11" s="1" customFormat="1" ht="14.25">
      <c r="A142" s="21" t="s">
        <v>222</v>
      </c>
      <c r="B142" s="22" t="s">
        <v>75</v>
      </c>
      <c r="C142" s="23">
        <v>1626</v>
      </c>
      <c r="D142" s="23">
        <v>1627</v>
      </c>
      <c r="E142" s="23">
        <f>SUM(D142-C142)</f>
        <v>1</v>
      </c>
      <c r="F142" s="2">
        <v>4.12</v>
      </c>
      <c r="G142" s="2">
        <v>1</v>
      </c>
      <c r="H142" s="24">
        <f>SUM(F142*G142)+(F143*G143)</f>
        <v>4.12</v>
      </c>
      <c r="I142" s="13">
        <v>49.51</v>
      </c>
      <c r="J142" s="23">
        <v>50</v>
      </c>
      <c r="K142" s="26">
        <f>SUM(H142+I142-J142)</f>
        <v>3.6299999999999955</v>
      </c>
    </row>
    <row r="143" spans="1:11" s="1" customFormat="1" ht="14.25">
      <c r="A143" s="21"/>
      <c r="B143" s="22"/>
      <c r="C143" s="23"/>
      <c r="D143" s="23"/>
      <c r="E143" s="23"/>
      <c r="F143" s="2">
        <v>7.23</v>
      </c>
      <c r="G143" s="2">
        <v>0</v>
      </c>
      <c r="H143" s="24"/>
      <c r="I143" s="14"/>
      <c r="J143" s="23"/>
      <c r="K143" s="26"/>
    </row>
    <row r="144" spans="1:11" s="1" customFormat="1" ht="14.25">
      <c r="A144" s="21" t="s">
        <v>223</v>
      </c>
      <c r="B144" s="22" t="s">
        <v>329</v>
      </c>
      <c r="C144" s="23">
        <v>7458</v>
      </c>
      <c r="D144" s="23">
        <v>7595</v>
      </c>
      <c r="E144" s="23">
        <f>SUM(D144-C144)</f>
        <v>137</v>
      </c>
      <c r="F144" s="2">
        <v>4.12</v>
      </c>
      <c r="G144" s="2">
        <v>50</v>
      </c>
      <c r="H144" s="24">
        <f>SUM(F144*G144)+(F145*G145)</f>
        <v>835.01</v>
      </c>
      <c r="I144" s="23">
        <v>890.37</v>
      </c>
      <c r="J144" s="23">
        <v>500</v>
      </c>
      <c r="K144" s="26">
        <f>SUM(H144+I144-J144)</f>
        <v>1225.38</v>
      </c>
    </row>
    <row r="145" spans="1:11" s="1" customFormat="1" ht="14.25">
      <c r="A145" s="21"/>
      <c r="B145" s="22"/>
      <c r="C145" s="23"/>
      <c r="D145" s="23"/>
      <c r="E145" s="23"/>
      <c r="F145" s="2">
        <v>7.23</v>
      </c>
      <c r="G145" s="2">
        <v>87</v>
      </c>
      <c r="H145" s="24"/>
      <c r="I145" s="23"/>
      <c r="J145" s="23"/>
      <c r="K145" s="26"/>
    </row>
    <row r="146" spans="1:11" s="12" customFormat="1" ht="14.25">
      <c r="A146" s="4" t="s">
        <v>224</v>
      </c>
      <c r="B146" s="5" t="s">
        <v>76</v>
      </c>
      <c r="C146" s="6">
        <v>0</v>
      </c>
      <c r="D146" s="6">
        <v>0</v>
      </c>
      <c r="E146" s="6">
        <v>0</v>
      </c>
      <c r="F146" s="11">
        <v>0</v>
      </c>
      <c r="G146" s="11"/>
      <c r="H146" s="7">
        <v>0</v>
      </c>
      <c r="I146" s="6">
        <v>0</v>
      </c>
      <c r="J146" s="6">
        <v>0</v>
      </c>
      <c r="K146" s="8">
        <v>0</v>
      </c>
    </row>
    <row r="147" spans="1:11" s="1" customFormat="1" ht="14.25">
      <c r="A147" s="21" t="s">
        <v>225</v>
      </c>
      <c r="B147" s="22" t="s">
        <v>77</v>
      </c>
      <c r="C147" s="23">
        <v>29455</v>
      </c>
      <c r="D147" s="23">
        <v>29729</v>
      </c>
      <c r="E147" s="23">
        <f>SUM(D147-C147)</f>
        <v>274</v>
      </c>
      <c r="F147" s="2">
        <v>4.12</v>
      </c>
      <c r="G147" s="2">
        <v>50</v>
      </c>
      <c r="H147" s="24">
        <f>SUM(F147*G147)+(F148*G148)</f>
        <v>1825.52</v>
      </c>
      <c r="I147" s="13">
        <v>1782.14</v>
      </c>
      <c r="J147" s="23">
        <v>1782.14</v>
      </c>
      <c r="K147" s="26">
        <f>SUM(H147+I147-J147)</f>
        <v>1825.5199999999998</v>
      </c>
    </row>
    <row r="148" spans="1:11" s="1" customFormat="1" ht="14.25">
      <c r="A148" s="21"/>
      <c r="B148" s="22"/>
      <c r="C148" s="23"/>
      <c r="D148" s="23"/>
      <c r="E148" s="23"/>
      <c r="F148" s="2">
        <v>7.23</v>
      </c>
      <c r="G148" s="2">
        <v>224</v>
      </c>
      <c r="H148" s="24"/>
      <c r="I148" s="14"/>
      <c r="J148" s="23"/>
      <c r="K148" s="26"/>
    </row>
    <row r="149" spans="1:11" s="1" customFormat="1" ht="14.25">
      <c r="A149" s="21" t="s">
        <v>226</v>
      </c>
      <c r="B149" s="22" t="s">
        <v>78</v>
      </c>
      <c r="C149" s="23">
        <v>1402</v>
      </c>
      <c r="D149" s="23">
        <v>1877</v>
      </c>
      <c r="E149" s="23">
        <f>SUM(D149-C149)</f>
        <v>475</v>
      </c>
      <c r="F149" s="2">
        <v>4.12</v>
      </c>
      <c r="G149" s="2">
        <v>50</v>
      </c>
      <c r="H149" s="24">
        <f>SUM(F149*G149)+(F150*G150)</f>
        <v>3278.75</v>
      </c>
      <c r="I149" s="23">
        <v>-202.58</v>
      </c>
      <c r="J149" s="23">
        <v>0</v>
      </c>
      <c r="K149" s="26">
        <f>SUM(H149+I149-J149)</f>
        <v>3076.17</v>
      </c>
    </row>
    <row r="150" spans="1:11" s="1" customFormat="1" ht="14.25">
      <c r="A150" s="21"/>
      <c r="B150" s="22"/>
      <c r="C150" s="23"/>
      <c r="D150" s="23"/>
      <c r="E150" s="23"/>
      <c r="F150" s="2">
        <v>7.23</v>
      </c>
      <c r="G150" s="2">
        <v>425</v>
      </c>
      <c r="H150" s="24"/>
      <c r="I150" s="23"/>
      <c r="J150" s="23"/>
      <c r="K150" s="26"/>
    </row>
    <row r="151" spans="1:11" s="1" customFormat="1" ht="14.25">
      <c r="A151" s="21" t="s">
        <v>227</v>
      </c>
      <c r="B151" s="22" t="s">
        <v>79</v>
      </c>
      <c r="C151" s="23">
        <v>5601</v>
      </c>
      <c r="D151" s="23">
        <v>5809</v>
      </c>
      <c r="E151" s="23">
        <f>SUM(D151-C151)</f>
        <v>208</v>
      </c>
      <c r="F151" s="2">
        <v>4.12</v>
      </c>
      <c r="G151" s="2">
        <v>50</v>
      </c>
      <c r="H151" s="24">
        <f>SUM(F151*G151)+(F152*G152)</f>
        <v>1348.3400000000001</v>
      </c>
      <c r="I151" s="26">
        <v>986.21</v>
      </c>
      <c r="J151" s="23">
        <v>1000</v>
      </c>
      <c r="K151" s="26">
        <f>SUM(H151+I151-J151)</f>
        <v>1334.5500000000002</v>
      </c>
    </row>
    <row r="152" spans="1:11" s="1" customFormat="1" ht="14.25">
      <c r="A152" s="21"/>
      <c r="B152" s="22"/>
      <c r="C152" s="23"/>
      <c r="D152" s="23"/>
      <c r="E152" s="23"/>
      <c r="F152" s="2">
        <v>7.23</v>
      </c>
      <c r="G152" s="2">
        <v>158</v>
      </c>
      <c r="H152" s="24"/>
      <c r="I152" s="26"/>
      <c r="J152" s="23"/>
      <c r="K152" s="26"/>
    </row>
    <row r="153" spans="1:11" s="1" customFormat="1" ht="14.25">
      <c r="A153" s="21" t="s">
        <v>228</v>
      </c>
      <c r="B153" s="22" t="s">
        <v>80</v>
      </c>
      <c r="C153" s="23">
        <v>4997</v>
      </c>
      <c r="D153" s="23">
        <v>5022</v>
      </c>
      <c r="E153" s="23">
        <f>SUM(D153-C153)</f>
        <v>25</v>
      </c>
      <c r="F153" s="2">
        <v>4.12</v>
      </c>
      <c r="G153" s="2">
        <v>25</v>
      </c>
      <c r="H153" s="24">
        <f>SUM(F153*G153)+(F154*G154)</f>
        <v>103</v>
      </c>
      <c r="I153" s="23">
        <v>1557.9</v>
      </c>
      <c r="J153" s="23">
        <v>0</v>
      </c>
      <c r="K153" s="26">
        <f>SUM(H153+I153-J153)</f>
        <v>1660.9</v>
      </c>
    </row>
    <row r="154" spans="1:11" s="1" customFormat="1" ht="14.25">
      <c r="A154" s="21"/>
      <c r="B154" s="22"/>
      <c r="C154" s="23"/>
      <c r="D154" s="23"/>
      <c r="E154" s="23"/>
      <c r="F154" s="2">
        <v>7.23</v>
      </c>
      <c r="G154" s="2">
        <v>0</v>
      </c>
      <c r="H154" s="24"/>
      <c r="I154" s="23"/>
      <c r="J154" s="23"/>
      <c r="K154" s="26"/>
    </row>
    <row r="155" spans="1:11" s="1" customFormat="1" ht="14.25">
      <c r="A155" s="21" t="s">
        <v>229</v>
      </c>
      <c r="B155" s="22" t="s">
        <v>81</v>
      </c>
      <c r="C155" s="23">
        <v>1321</v>
      </c>
      <c r="D155" s="23">
        <v>1344</v>
      </c>
      <c r="E155" s="23">
        <f>SUM(D155-C155)</f>
        <v>23</v>
      </c>
      <c r="F155" s="2">
        <v>4.12</v>
      </c>
      <c r="G155" s="2">
        <v>23</v>
      </c>
      <c r="H155" s="24">
        <f>SUM(F155*G155)+(F156*G156)</f>
        <v>94.76</v>
      </c>
      <c r="I155" s="13">
        <v>522.55</v>
      </c>
      <c r="J155" s="23">
        <v>700</v>
      </c>
      <c r="K155" s="26">
        <f>SUM(H155+I155-J155)</f>
        <v>-82.69000000000005</v>
      </c>
    </row>
    <row r="156" spans="1:11" s="1" customFormat="1" ht="14.25">
      <c r="A156" s="21"/>
      <c r="B156" s="22"/>
      <c r="C156" s="23"/>
      <c r="D156" s="23"/>
      <c r="E156" s="23"/>
      <c r="F156" s="2">
        <v>7.23</v>
      </c>
      <c r="G156" s="2">
        <v>0</v>
      </c>
      <c r="H156" s="24"/>
      <c r="I156" s="14"/>
      <c r="J156" s="23"/>
      <c r="K156" s="26"/>
    </row>
    <row r="157" spans="1:11" s="1" customFormat="1" ht="14.25">
      <c r="A157" s="21" t="s">
        <v>230</v>
      </c>
      <c r="B157" s="22" t="s">
        <v>333</v>
      </c>
      <c r="C157" s="23">
        <v>1290</v>
      </c>
      <c r="D157" s="23">
        <v>1290</v>
      </c>
      <c r="E157" s="23">
        <f>SUM(D157-C157)</f>
        <v>0</v>
      </c>
      <c r="F157" s="2">
        <v>4.12</v>
      </c>
      <c r="G157" s="2">
        <v>0</v>
      </c>
      <c r="H157" s="24">
        <f>SUM(F157*G157)+(F158*G158)</f>
        <v>0</v>
      </c>
      <c r="I157" s="23">
        <v>-307.96</v>
      </c>
      <c r="J157" s="23">
        <v>0</v>
      </c>
      <c r="K157" s="26">
        <f>SUM(H157+I157-J157)</f>
        <v>-307.96</v>
      </c>
    </row>
    <row r="158" spans="1:11" s="1" customFormat="1" ht="14.25">
      <c r="A158" s="21"/>
      <c r="B158" s="22"/>
      <c r="C158" s="23"/>
      <c r="D158" s="23"/>
      <c r="E158" s="23"/>
      <c r="F158" s="2">
        <v>7.23</v>
      </c>
      <c r="G158" s="2">
        <v>0</v>
      </c>
      <c r="H158" s="24"/>
      <c r="I158" s="23"/>
      <c r="J158" s="23"/>
      <c r="K158" s="26"/>
    </row>
    <row r="159" spans="1:11" s="1" customFormat="1" ht="14.25">
      <c r="A159" s="21" t="s">
        <v>231</v>
      </c>
      <c r="B159" s="22" t="s">
        <v>82</v>
      </c>
      <c r="C159" s="23">
        <v>10142</v>
      </c>
      <c r="D159" s="23">
        <v>10318</v>
      </c>
      <c r="E159" s="23">
        <f>SUM(D159-C159)</f>
        <v>176</v>
      </c>
      <c r="F159" s="2">
        <v>4.12</v>
      </c>
      <c r="G159" s="2">
        <v>50</v>
      </c>
      <c r="H159" s="24">
        <f>SUM(F159*G159)+(F160*G160)</f>
        <v>1116.98</v>
      </c>
      <c r="I159" s="26">
        <v>1767.68</v>
      </c>
      <c r="J159" s="23">
        <v>1767.68</v>
      </c>
      <c r="K159" s="26">
        <f>SUM(H159+I159-J159)</f>
        <v>1116.9799999999998</v>
      </c>
    </row>
    <row r="160" spans="1:11" s="1" customFormat="1" ht="14.25">
      <c r="A160" s="21"/>
      <c r="B160" s="22"/>
      <c r="C160" s="23"/>
      <c r="D160" s="23"/>
      <c r="E160" s="23"/>
      <c r="F160" s="2">
        <v>7.23</v>
      </c>
      <c r="G160" s="2">
        <v>126</v>
      </c>
      <c r="H160" s="24"/>
      <c r="I160" s="26"/>
      <c r="J160" s="23"/>
      <c r="K160" s="26"/>
    </row>
    <row r="161" spans="1:11" s="1" customFormat="1" ht="14.25">
      <c r="A161" s="21" t="s">
        <v>232</v>
      </c>
      <c r="B161" s="22" t="s">
        <v>83</v>
      </c>
      <c r="C161" s="23">
        <v>3480</v>
      </c>
      <c r="D161" s="23">
        <v>3501</v>
      </c>
      <c r="E161" s="23">
        <f>SUM(D161-C161)</f>
        <v>21</v>
      </c>
      <c r="F161" s="2">
        <v>4.12</v>
      </c>
      <c r="G161" s="2">
        <v>21</v>
      </c>
      <c r="H161" s="24">
        <f>SUM(F161*G161)+(F162*G162)</f>
        <v>86.52</v>
      </c>
      <c r="I161" s="13">
        <v>-549.9</v>
      </c>
      <c r="J161" s="23">
        <v>0</v>
      </c>
      <c r="K161" s="26">
        <f>SUM(H161+I161-J161)</f>
        <v>-463.38</v>
      </c>
    </row>
    <row r="162" spans="1:11" s="1" customFormat="1" ht="14.25">
      <c r="A162" s="21"/>
      <c r="B162" s="22"/>
      <c r="C162" s="23"/>
      <c r="D162" s="23"/>
      <c r="E162" s="23"/>
      <c r="F162" s="2">
        <v>7.23</v>
      </c>
      <c r="G162" s="2">
        <v>0</v>
      </c>
      <c r="H162" s="24"/>
      <c r="I162" s="14"/>
      <c r="J162" s="23"/>
      <c r="K162" s="26"/>
    </row>
    <row r="163" spans="1:11" s="1" customFormat="1" ht="14.25">
      <c r="A163" s="21" t="s">
        <v>233</v>
      </c>
      <c r="B163" s="22" t="s">
        <v>84</v>
      </c>
      <c r="C163" s="23">
        <v>6980</v>
      </c>
      <c r="D163" s="23">
        <v>7106</v>
      </c>
      <c r="E163" s="23">
        <f>SUM(D163-C163)</f>
        <v>126</v>
      </c>
      <c r="F163" s="2">
        <v>4.12</v>
      </c>
      <c r="G163" s="2">
        <v>50</v>
      </c>
      <c r="H163" s="24">
        <f>SUM(F163*G163)+(F164*G164)</f>
        <v>755.48</v>
      </c>
      <c r="I163" s="23">
        <v>309.35</v>
      </c>
      <c r="J163" s="23">
        <v>0</v>
      </c>
      <c r="K163" s="26">
        <f>SUM(H163+I163-J163)</f>
        <v>1064.83</v>
      </c>
    </row>
    <row r="164" spans="1:11" s="1" customFormat="1" ht="14.25">
      <c r="A164" s="21"/>
      <c r="B164" s="22"/>
      <c r="C164" s="23"/>
      <c r="D164" s="23"/>
      <c r="E164" s="23"/>
      <c r="F164" s="2">
        <v>7.23</v>
      </c>
      <c r="G164" s="2">
        <v>76</v>
      </c>
      <c r="H164" s="24"/>
      <c r="I164" s="23"/>
      <c r="J164" s="23"/>
      <c r="K164" s="26"/>
    </row>
    <row r="165" spans="1:11" s="1" customFormat="1" ht="14.25">
      <c r="A165" s="21" t="s">
        <v>234</v>
      </c>
      <c r="B165" s="22" t="s">
        <v>85</v>
      </c>
      <c r="C165" s="23">
        <v>217</v>
      </c>
      <c r="D165" s="23">
        <v>235</v>
      </c>
      <c r="E165" s="23">
        <f>SUM(D165-C165)</f>
        <v>18</v>
      </c>
      <c r="F165" s="2">
        <v>4.12</v>
      </c>
      <c r="G165" s="2">
        <v>18</v>
      </c>
      <c r="H165" s="24">
        <f>SUM(F165*G165)+(F166*G166)</f>
        <v>74.16</v>
      </c>
      <c r="I165" s="23">
        <v>9.95</v>
      </c>
      <c r="J165" s="23">
        <v>0</v>
      </c>
      <c r="K165" s="26">
        <f>SUM(H165+I165-J165)</f>
        <v>84.11</v>
      </c>
    </row>
    <row r="166" spans="1:11" s="1" customFormat="1" ht="14.25">
      <c r="A166" s="21"/>
      <c r="B166" s="22"/>
      <c r="C166" s="23"/>
      <c r="D166" s="23"/>
      <c r="E166" s="23"/>
      <c r="F166" s="2">
        <v>7.23</v>
      </c>
      <c r="G166" s="2"/>
      <c r="H166" s="24"/>
      <c r="I166" s="23"/>
      <c r="J166" s="23"/>
      <c r="K166" s="26"/>
    </row>
    <row r="167" spans="1:11" s="1" customFormat="1" ht="14.25" customHeight="1">
      <c r="A167" s="21" t="s">
        <v>235</v>
      </c>
      <c r="B167" s="22" t="s">
        <v>86</v>
      </c>
      <c r="C167" s="23">
        <v>2</v>
      </c>
      <c r="D167" s="23">
        <v>2</v>
      </c>
      <c r="E167" s="23">
        <f>SUM(D167-C167)</f>
        <v>0</v>
      </c>
      <c r="F167" s="2">
        <v>4.12</v>
      </c>
      <c r="G167" s="2">
        <v>0</v>
      </c>
      <c r="H167" s="24">
        <f>SUM(F167*G167)+(F168*G168)</f>
        <v>0</v>
      </c>
      <c r="I167" s="23">
        <v>0</v>
      </c>
      <c r="J167" s="23">
        <v>0</v>
      </c>
      <c r="K167" s="26">
        <f>SUM(H167+I167-J167)</f>
        <v>0</v>
      </c>
    </row>
    <row r="168" spans="1:11" s="1" customFormat="1" ht="12.75" customHeight="1">
      <c r="A168" s="21"/>
      <c r="B168" s="22"/>
      <c r="C168" s="23"/>
      <c r="D168" s="23"/>
      <c r="E168" s="23"/>
      <c r="F168" s="2">
        <v>7.23</v>
      </c>
      <c r="G168" s="2"/>
      <c r="H168" s="24"/>
      <c r="I168" s="23"/>
      <c r="J168" s="23"/>
      <c r="K168" s="26"/>
    </row>
    <row r="169" spans="1:11" s="12" customFormat="1" ht="14.25">
      <c r="A169" s="17" t="s">
        <v>236</v>
      </c>
      <c r="B169" s="28" t="s">
        <v>340</v>
      </c>
      <c r="C169" s="13">
        <v>83</v>
      </c>
      <c r="D169" s="13">
        <v>90</v>
      </c>
      <c r="E169" s="13">
        <f>SUM(D169-C169)</f>
        <v>7</v>
      </c>
      <c r="F169" s="2">
        <v>4.12</v>
      </c>
      <c r="G169" s="11">
        <v>7</v>
      </c>
      <c r="H169" s="19">
        <f>SUM(F169*G169)+(F170*G170)</f>
        <v>28.84</v>
      </c>
      <c r="I169" s="13">
        <v>23.96</v>
      </c>
      <c r="J169" s="13">
        <v>23.96</v>
      </c>
      <c r="K169" s="15">
        <f>SUM(H169+I169-J169)</f>
        <v>28.839999999999996</v>
      </c>
    </row>
    <row r="170" spans="1:11" s="12" customFormat="1" ht="14.25">
      <c r="A170" s="18"/>
      <c r="B170" s="30"/>
      <c r="C170" s="14"/>
      <c r="D170" s="14"/>
      <c r="E170" s="14"/>
      <c r="F170" s="2">
        <v>7.23</v>
      </c>
      <c r="G170" s="11"/>
      <c r="H170" s="20"/>
      <c r="I170" s="14"/>
      <c r="J170" s="14"/>
      <c r="K170" s="16"/>
    </row>
    <row r="171" spans="1:11" s="1" customFormat="1" ht="14.25">
      <c r="A171" s="21" t="s">
        <v>237</v>
      </c>
      <c r="B171" s="22" t="s">
        <v>88</v>
      </c>
      <c r="C171" s="23">
        <v>990</v>
      </c>
      <c r="D171" s="23">
        <v>995</v>
      </c>
      <c r="E171" s="23">
        <f>SUM(D171-C171)</f>
        <v>5</v>
      </c>
      <c r="F171" s="2">
        <v>4.12</v>
      </c>
      <c r="G171" s="2">
        <v>5</v>
      </c>
      <c r="H171" s="24">
        <f>SUM(F171*G171)+(F172*G172)</f>
        <v>20.6</v>
      </c>
      <c r="I171" s="23">
        <v>-86.67</v>
      </c>
      <c r="J171" s="23">
        <v>300</v>
      </c>
      <c r="K171" s="26">
        <f>SUM(H171+I171-J171)</f>
        <v>-366.07</v>
      </c>
    </row>
    <row r="172" spans="1:11" s="1" customFormat="1" ht="14.25">
      <c r="A172" s="21"/>
      <c r="B172" s="22"/>
      <c r="C172" s="23"/>
      <c r="D172" s="23"/>
      <c r="E172" s="23"/>
      <c r="F172" s="2">
        <v>7.23</v>
      </c>
      <c r="G172" s="2">
        <v>0</v>
      </c>
      <c r="H172" s="24"/>
      <c r="I172" s="23"/>
      <c r="J172" s="23"/>
      <c r="K172" s="26"/>
    </row>
    <row r="173" spans="1:11" s="1" customFormat="1" ht="14.25">
      <c r="A173" s="21" t="s">
        <v>238</v>
      </c>
      <c r="B173" s="28" t="s">
        <v>89</v>
      </c>
      <c r="C173" s="23">
        <v>6866</v>
      </c>
      <c r="D173" s="23">
        <v>7119</v>
      </c>
      <c r="E173" s="23">
        <f>SUM(D173-C173)</f>
        <v>253</v>
      </c>
      <c r="F173" s="2">
        <v>4.12</v>
      </c>
      <c r="G173" s="2">
        <v>50</v>
      </c>
      <c r="H173" s="24">
        <f>SUM(F173*G173)+(F174*G174)</f>
        <v>1673.69</v>
      </c>
      <c r="I173" s="13">
        <v>2528.71</v>
      </c>
      <c r="J173" s="23">
        <v>2600</v>
      </c>
      <c r="K173" s="26">
        <f>SUM(H173+I173-J173)</f>
        <v>1602.3999999999996</v>
      </c>
    </row>
    <row r="174" spans="1:11" s="1" customFormat="1" ht="14.25">
      <c r="A174" s="21"/>
      <c r="B174" s="30"/>
      <c r="C174" s="23"/>
      <c r="D174" s="23"/>
      <c r="E174" s="23"/>
      <c r="F174" s="2">
        <v>7.23</v>
      </c>
      <c r="G174" s="2">
        <v>203</v>
      </c>
      <c r="H174" s="24"/>
      <c r="I174" s="14"/>
      <c r="J174" s="23"/>
      <c r="K174" s="26"/>
    </row>
    <row r="175" spans="1:11" s="1" customFormat="1" ht="14.25">
      <c r="A175" s="21" t="s">
        <v>90</v>
      </c>
      <c r="B175" s="22" t="s">
        <v>335</v>
      </c>
      <c r="C175" s="23">
        <v>1783</v>
      </c>
      <c r="D175" s="23">
        <v>1855</v>
      </c>
      <c r="E175" s="23">
        <f>SUM(D175-C175)</f>
        <v>72</v>
      </c>
      <c r="F175" s="2">
        <v>4.12</v>
      </c>
      <c r="G175" s="2">
        <v>50</v>
      </c>
      <c r="H175" s="24">
        <f>SUM(F175*G175)+(F176*G176)</f>
        <v>365.06</v>
      </c>
      <c r="I175" s="23">
        <v>443.58</v>
      </c>
      <c r="J175" s="23">
        <v>450</v>
      </c>
      <c r="K175" s="26">
        <f>SUM(H175+I175-J175)</f>
        <v>358.64</v>
      </c>
    </row>
    <row r="176" spans="1:11" s="1" customFormat="1" ht="14.25">
      <c r="A176" s="21"/>
      <c r="B176" s="22"/>
      <c r="C176" s="23"/>
      <c r="D176" s="23"/>
      <c r="E176" s="23"/>
      <c r="F176" s="2">
        <v>7.23</v>
      </c>
      <c r="G176" s="2">
        <v>22</v>
      </c>
      <c r="H176" s="24"/>
      <c r="I176" s="23"/>
      <c r="J176" s="23"/>
      <c r="K176" s="26"/>
    </row>
    <row r="177" spans="1:11" s="1" customFormat="1" ht="14.25">
      <c r="A177" s="21" t="s">
        <v>239</v>
      </c>
      <c r="B177" s="22" t="s">
        <v>91</v>
      </c>
      <c r="C177" s="23">
        <v>6585</v>
      </c>
      <c r="D177" s="23">
        <v>6738</v>
      </c>
      <c r="E177" s="23">
        <f>SUM(D177-C177)</f>
        <v>153</v>
      </c>
      <c r="F177" s="2">
        <v>4.12</v>
      </c>
      <c r="G177" s="2">
        <v>50</v>
      </c>
      <c r="H177" s="24">
        <f>SUM(F177*G177)+(F178*G178)</f>
        <v>950.69</v>
      </c>
      <c r="I177" s="23">
        <v>-1389.91</v>
      </c>
      <c r="J177" s="23">
        <v>1000</v>
      </c>
      <c r="K177" s="26">
        <f>SUM(H177+I177-J177)</f>
        <v>-1439.22</v>
      </c>
    </row>
    <row r="178" spans="1:11" s="1" customFormat="1" ht="14.25">
      <c r="A178" s="21"/>
      <c r="B178" s="22"/>
      <c r="C178" s="23"/>
      <c r="D178" s="23"/>
      <c r="E178" s="23"/>
      <c r="F178" s="2">
        <v>7.23</v>
      </c>
      <c r="G178" s="2">
        <v>103</v>
      </c>
      <c r="H178" s="24"/>
      <c r="I178" s="23"/>
      <c r="J178" s="23"/>
      <c r="K178" s="26"/>
    </row>
    <row r="179" spans="1:11" s="1" customFormat="1" ht="14.25">
      <c r="A179" s="21" t="s">
        <v>240</v>
      </c>
      <c r="B179" s="22" t="s">
        <v>92</v>
      </c>
      <c r="C179" s="23">
        <v>7989</v>
      </c>
      <c r="D179" s="23">
        <v>7993</v>
      </c>
      <c r="E179" s="23">
        <f>SUM(D179-C179)</f>
        <v>4</v>
      </c>
      <c r="F179" s="2">
        <v>4.12</v>
      </c>
      <c r="G179" s="2">
        <v>4</v>
      </c>
      <c r="H179" s="19">
        <f>SUM(F179*G179)+(F180*G180)</f>
        <v>16.48</v>
      </c>
      <c r="I179" s="13">
        <v>123.02</v>
      </c>
      <c r="J179" s="23">
        <v>0</v>
      </c>
      <c r="K179" s="26">
        <f>SUM(H179+I179-J179)</f>
        <v>139.5</v>
      </c>
    </row>
    <row r="180" spans="1:11" s="1" customFormat="1" ht="14.25">
      <c r="A180" s="21"/>
      <c r="B180" s="22"/>
      <c r="C180" s="23"/>
      <c r="D180" s="23"/>
      <c r="E180" s="23"/>
      <c r="F180" s="2">
        <v>7.23</v>
      </c>
      <c r="G180" s="2">
        <v>0</v>
      </c>
      <c r="H180" s="20"/>
      <c r="I180" s="14"/>
      <c r="J180" s="23"/>
      <c r="K180" s="26"/>
    </row>
    <row r="181" spans="1:11" s="1" customFormat="1" ht="14.25">
      <c r="A181" s="21" t="s">
        <v>241</v>
      </c>
      <c r="B181" s="22" t="s">
        <v>93</v>
      </c>
      <c r="C181" s="23">
        <v>5714</v>
      </c>
      <c r="D181" s="23">
        <v>5720</v>
      </c>
      <c r="E181" s="23">
        <f>SUM(D181-C181)</f>
        <v>6</v>
      </c>
      <c r="F181" s="2">
        <v>4.12</v>
      </c>
      <c r="G181" s="2">
        <v>6</v>
      </c>
      <c r="H181" s="24">
        <f>SUM(F181*G181)+(F182*G182)</f>
        <v>24.72</v>
      </c>
      <c r="I181" s="23">
        <v>672.76</v>
      </c>
      <c r="J181" s="23">
        <v>700</v>
      </c>
      <c r="K181" s="26">
        <f>SUM(H181+I181-J181)</f>
        <v>-2.519999999999982</v>
      </c>
    </row>
    <row r="182" spans="1:11" s="1" customFormat="1" ht="14.25">
      <c r="A182" s="21"/>
      <c r="B182" s="22"/>
      <c r="C182" s="23"/>
      <c r="D182" s="23"/>
      <c r="E182" s="23"/>
      <c r="F182" s="2">
        <v>7.23</v>
      </c>
      <c r="G182" s="2">
        <v>0</v>
      </c>
      <c r="H182" s="24"/>
      <c r="I182" s="23"/>
      <c r="J182" s="23"/>
      <c r="K182" s="26"/>
    </row>
    <row r="183" spans="1:11" s="1" customFormat="1" ht="14.25">
      <c r="A183" s="21" t="s">
        <v>242</v>
      </c>
      <c r="B183" s="22" t="s">
        <v>94</v>
      </c>
      <c r="C183" s="23">
        <v>1552</v>
      </c>
      <c r="D183" s="23">
        <v>1558</v>
      </c>
      <c r="E183" s="23">
        <f>SUM(D183-C183)</f>
        <v>6</v>
      </c>
      <c r="F183" s="2">
        <v>4.12</v>
      </c>
      <c r="G183" s="2">
        <v>6</v>
      </c>
      <c r="H183" s="24">
        <f>SUM(F183*G183)+(F184*G184)</f>
        <v>24.72</v>
      </c>
      <c r="I183" s="26">
        <v>2368.37</v>
      </c>
      <c r="J183" s="23">
        <v>2500</v>
      </c>
      <c r="K183" s="26">
        <f>SUM(H183+I183-J183)</f>
        <v>-106.91000000000031</v>
      </c>
    </row>
    <row r="184" spans="1:11" s="1" customFormat="1" ht="14.25">
      <c r="A184" s="21"/>
      <c r="B184" s="22"/>
      <c r="C184" s="23"/>
      <c r="D184" s="23"/>
      <c r="E184" s="23"/>
      <c r="F184" s="2">
        <v>7.23</v>
      </c>
      <c r="G184" s="2">
        <v>0</v>
      </c>
      <c r="H184" s="24"/>
      <c r="I184" s="26"/>
      <c r="J184" s="23"/>
      <c r="K184" s="26"/>
    </row>
    <row r="185" spans="1:11" s="1" customFormat="1" ht="14.25">
      <c r="A185" s="21" t="s">
        <v>243</v>
      </c>
      <c r="B185" s="22" t="s">
        <v>95</v>
      </c>
      <c r="C185" s="23">
        <v>560</v>
      </c>
      <c r="D185" s="23">
        <v>565</v>
      </c>
      <c r="E185" s="23">
        <f>SUM(D185-C185)</f>
        <v>5</v>
      </c>
      <c r="F185" s="2">
        <v>4.12</v>
      </c>
      <c r="G185" s="2">
        <v>5</v>
      </c>
      <c r="H185" s="24">
        <f>SUM(F185*G185)+(F186*G186)</f>
        <v>20.6</v>
      </c>
      <c r="I185" s="13">
        <v>328.12</v>
      </c>
      <c r="J185" s="23">
        <v>600</v>
      </c>
      <c r="K185" s="26">
        <f>SUM(H185+I185-J185)</f>
        <v>-251.27999999999997</v>
      </c>
    </row>
    <row r="186" spans="1:11" s="1" customFormat="1" ht="14.25">
      <c r="A186" s="21"/>
      <c r="B186" s="22"/>
      <c r="C186" s="23"/>
      <c r="D186" s="23"/>
      <c r="E186" s="23"/>
      <c r="F186" s="2">
        <v>7.23</v>
      </c>
      <c r="G186" s="2">
        <v>0</v>
      </c>
      <c r="H186" s="24"/>
      <c r="I186" s="14"/>
      <c r="J186" s="23"/>
      <c r="K186" s="26"/>
    </row>
    <row r="187" spans="1:11" s="1" customFormat="1" ht="14.25">
      <c r="A187" s="21" t="s">
        <v>96</v>
      </c>
      <c r="B187" s="22" t="s">
        <v>97</v>
      </c>
      <c r="C187" s="23">
        <v>2906</v>
      </c>
      <c r="D187" s="23">
        <v>2942</v>
      </c>
      <c r="E187" s="23">
        <f>SUM(D187-C187)</f>
        <v>36</v>
      </c>
      <c r="F187" s="2">
        <v>4.12</v>
      </c>
      <c r="G187" s="2">
        <v>36</v>
      </c>
      <c r="H187" s="24">
        <f>SUM(F187*G187)+(F188*G188)</f>
        <v>148.32</v>
      </c>
      <c r="I187" s="23">
        <v>1748.73</v>
      </c>
      <c r="J187" s="23">
        <v>0</v>
      </c>
      <c r="K187" s="26">
        <f>SUM(H187+I187-J187)</f>
        <v>1897.05</v>
      </c>
    </row>
    <row r="188" spans="1:11" s="1" customFormat="1" ht="14.25">
      <c r="A188" s="21"/>
      <c r="B188" s="22"/>
      <c r="C188" s="23"/>
      <c r="D188" s="23"/>
      <c r="E188" s="23"/>
      <c r="F188" s="2">
        <v>7.23</v>
      </c>
      <c r="G188" s="2">
        <v>0</v>
      </c>
      <c r="H188" s="24"/>
      <c r="I188" s="23"/>
      <c r="J188" s="23"/>
      <c r="K188" s="26"/>
    </row>
    <row r="189" spans="1:11" s="1" customFormat="1" ht="14.25">
      <c r="A189" s="21" t="s">
        <v>244</v>
      </c>
      <c r="B189" s="22" t="s">
        <v>319</v>
      </c>
      <c r="C189" s="23">
        <v>467</v>
      </c>
      <c r="D189" s="23">
        <v>468</v>
      </c>
      <c r="E189" s="23">
        <f>SUM(D189-C189)</f>
        <v>1</v>
      </c>
      <c r="F189" s="2">
        <v>4.12</v>
      </c>
      <c r="G189" s="2">
        <v>1</v>
      </c>
      <c r="H189" s="24">
        <f>SUM(F189*G189)+(F190*G190)</f>
        <v>4.12</v>
      </c>
      <c r="I189" s="13">
        <v>-18.28</v>
      </c>
      <c r="J189" s="23">
        <v>0</v>
      </c>
      <c r="K189" s="26">
        <f>SUM(H189+I189-J189)</f>
        <v>-14.16</v>
      </c>
    </row>
    <row r="190" spans="1:11" s="1" customFormat="1" ht="14.25">
      <c r="A190" s="21"/>
      <c r="B190" s="22"/>
      <c r="C190" s="23"/>
      <c r="D190" s="23"/>
      <c r="E190" s="23"/>
      <c r="F190" s="2">
        <v>7.23</v>
      </c>
      <c r="G190" s="2">
        <v>0</v>
      </c>
      <c r="H190" s="24"/>
      <c r="I190" s="14"/>
      <c r="J190" s="23"/>
      <c r="K190" s="26"/>
    </row>
    <row r="191" spans="1:11" s="1" customFormat="1" ht="14.25">
      <c r="A191" s="21" t="s">
        <v>245</v>
      </c>
      <c r="B191" s="22" t="s">
        <v>98</v>
      </c>
      <c r="C191" s="23">
        <v>82</v>
      </c>
      <c r="D191" s="23">
        <v>82</v>
      </c>
      <c r="E191" s="23">
        <f>SUM(D191-C191)</f>
        <v>0</v>
      </c>
      <c r="F191" s="2">
        <v>4.12</v>
      </c>
      <c r="G191" s="2">
        <v>0</v>
      </c>
      <c r="H191" s="24">
        <f>SUM(F191*G191)+(F192*G192)</f>
        <v>0</v>
      </c>
      <c r="I191" s="23">
        <v>-83.43</v>
      </c>
      <c r="J191" s="23">
        <v>0</v>
      </c>
      <c r="K191" s="26">
        <f>SUM(H191+I191-J191)</f>
        <v>-83.43</v>
      </c>
    </row>
    <row r="192" spans="1:11" s="1" customFormat="1" ht="14.25">
      <c r="A192" s="21"/>
      <c r="B192" s="22"/>
      <c r="C192" s="23"/>
      <c r="D192" s="23"/>
      <c r="E192" s="23"/>
      <c r="F192" s="2">
        <v>7.23</v>
      </c>
      <c r="G192" s="2"/>
      <c r="H192" s="24"/>
      <c r="I192" s="23"/>
      <c r="J192" s="23"/>
      <c r="K192" s="26"/>
    </row>
    <row r="193" spans="1:11" s="1" customFormat="1" ht="14.25">
      <c r="A193" s="21" t="s">
        <v>246</v>
      </c>
      <c r="B193" s="22" t="s">
        <v>99</v>
      </c>
      <c r="C193" s="23">
        <v>1302</v>
      </c>
      <c r="D193" s="23">
        <v>1303</v>
      </c>
      <c r="E193" s="23">
        <f>SUM(D193-C193)</f>
        <v>1</v>
      </c>
      <c r="F193" s="2">
        <v>4.12</v>
      </c>
      <c r="G193" s="2">
        <v>1</v>
      </c>
      <c r="H193" s="24">
        <f>SUM(F193*G193)+(F194*G194)</f>
        <v>4.12</v>
      </c>
      <c r="I193" s="23">
        <v>-178.77</v>
      </c>
      <c r="J193" s="23">
        <v>0</v>
      </c>
      <c r="K193" s="26">
        <f>SUM(H193+I193-J193)</f>
        <v>-174.65</v>
      </c>
    </row>
    <row r="194" spans="1:11" s="1" customFormat="1" ht="15" customHeight="1">
      <c r="A194" s="21"/>
      <c r="B194" s="22"/>
      <c r="C194" s="23"/>
      <c r="D194" s="23"/>
      <c r="E194" s="23"/>
      <c r="F194" s="2">
        <v>7.23</v>
      </c>
      <c r="G194" s="2">
        <v>0</v>
      </c>
      <c r="H194" s="24"/>
      <c r="I194" s="23"/>
      <c r="J194" s="23"/>
      <c r="K194" s="26"/>
    </row>
    <row r="195" spans="1:11" s="1" customFormat="1" ht="14.25">
      <c r="A195" s="21" t="s">
        <v>100</v>
      </c>
      <c r="B195" s="22" t="s">
        <v>101</v>
      </c>
      <c r="C195" s="23">
        <v>2430</v>
      </c>
      <c r="D195" s="23">
        <v>2437</v>
      </c>
      <c r="E195" s="23">
        <f>SUM(D195-C195)</f>
        <v>7</v>
      </c>
      <c r="F195" s="2">
        <v>4.12</v>
      </c>
      <c r="G195" s="2">
        <v>7</v>
      </c>
      <c r="H195" s="24">
        <f>SUM(F195*G195)+(F196*G196)</f>
        <v>28.84</v>
      </c>
      <c r="I195" s="23">
        <v>396.03</v>
      </c>
      <c r="J195" s="23">
        <v>0</v>
      </c>
      <c r="K195" s="26">
        <f>SUM(H195+I195-J195)</f>
        <v>424.86999999999995</v>
      </c>
    </row>
    <row r="196" spans="1:11" s="1" customFormat="1" ht="14.25">
      <c r="A196" s="21"/>
      <c r="B196" s="22"/>
      <c r="C196" s="23"/>
      <c r="D196" s="23"/>
      <c r="E196" s="23"/>
      <c r="F196" s="2">
        <v>7.23</v>
      </c>
      <c r="G196" s="2">
        <v>0</v>
      </c>
      <c r="H196" s="24"/>
      <c r="I196" s="23"/>
      <c r="J196" s="23"/>
      <c r="K196" s="26"/>
    </row>
    <row r="197" spans="1:11" s="1" customFormat="1" ht="14.25">
      <c r="A197" s="17" t="s">
        <v>247</v>
      </c>
      <c r="B197" s="13" t="s">
        <v>330</v>
      </c>
      <c r="C197" s="13">
        <v>8473</v>
      </c>
      <c r="D197" s="13">
        <v>8672</v>
      </c>
      <c r="E197" s="13">
        <f>SUM(D197-C197)</f>
        <v>199</v>
      </c>
      <c r="F197" s="2">
        <v>4.12</v>
      </c>
      <c r="G197" s="2">
        <v>150</v>
      </c>
      <c r="H197" s="19">
        <f>SUM(F197*G197)+(F198*G198)</f>
        <v>972.27</v>
      </c>
      <c r="I197" s="13">
        <v>-605.3</v>
      </c>
      <c r="J197" s="13">
        <v>2000</v>
      </c>
      <c r="K197" s="15">
        <f>SUM(H197+I197-J197)</f>
        <v>-1633.03</v>
      </c>
    </row>
    <row r="198" spans="1:11" s="1" customFormat="1" ht="14.25">
      <c r="A198" s="18"/>
      <c r="B198" s="14"/>
      <c r="C198" s="14"/>
      <c r="D198" s="14"/>
      <c r="E198" s="14"/>
      <c r="F198" s="2">
        <v>7.23</v>
      </c>
      <c r="G198" s="2">
        <v>49</v>
      </c>
      <c r="H198" s="20"/>
      <c r="I198" s="14"/>
      <c r="J198" s="14"/>
      <c r="K198" s="16"/>
    </row>
    <row r="199" spans="1:11" s="1" customFormat="1" ht="14.25">
      <c r="A199" s="21" t="s">
        <v>248</v>
      </c>
      <c r="B199" s="22" t="s">
        <v>102</v>
      </c>
      <c r="C199" s="23">
        <v>172</v>
      </c>
      <c r="D199" s="23">
        <v>172</v>
      </c>
      <c r="E199" s="23">
        <f>SUM(D199-C199)</f>
        <v>0</v>
      </c>
      <c r="F199" s="2">
        <v>4.12</v>
      </c>
      <c r="G199" s="2">
        <v>0</v>
      </c>
      <c r="H199" s="24">
        <f>SUM(F199*G199)+(F200*G200)</f>
        <v>0</v>
      </c>
      <c r="I199" s="23">
        <v>-403.17</v>
      </c>
      <c r="J199" s="23">
        <v>0</v>
      </c>
      <c r="K199" s="26">
        <f>SUM(H199+I199-J199)</f>
        <v>-403.17</v>
      </c>
    </row>
    <row r="200" spans="1:11" s="1" customFormat="1" ht="14.25">
      <c r="A200" s="21"/>
      <c r="B200" s="22"/>
      <c r="C200" s="23"/>
      <c r="D200" s="23"/>
      <c r="E200" s="23"/>
      <c r="F200" s="2">
        <v>7.23</v>
      </c>
      <c r="G200" s="2"/>
      <c r="H200" s="24"/>
      <c r="I200" s="23"/>
      <c r="J200" s="23"/>
      <c r="K200" s="26"/>
    </row>
    <row r="201" spans="1:11" s="1" customFormat="1" ht="14.25">
      <c r="A201" s="21" t="s">
        <v>249</v>
      </c>
      <c r="B201" s="22" t="s">
        <v>103</v>
      </c>
      <c r="C201" s="23">
        <v>1469</v>
      </c>
      <c r="D201" s="23">
        <v>1494</v>
      </c>
      <c r="E201" s="23">
        <f>SUM(D201-C201)</f>
        <v>25</v>
      </c>
      <c r="F201" s="2">
        <v>4.12</v>
      </c>
      <c r="G201" s="2">
        <v>25</v>
      </c>
      <c r="H201" s="24">
        <f>SUM(F201*G201)+(F202*G202)</f>
        <v>103</v>
      </c>
      <c r="I201" s="26">
        <v>-440.9</v>
      </c>
      <c r="J201" s="23">
        <v>0</v>
      </c>
      <c r="K201" s="26">
        <f>SUM(H201+I201-J201)</f>
        <v>-337.9</v>
      </c>
    </row>
    <row r="202" spans="1:11" s="1" customFormat="1" ht="14.25">
      <c r="A202" s="21"/>
      <c r="B202" s="22"/>
      <c r="C202" s="23"/>
      <c r="D202" s="23"/>
      <c r="E202" s="23"/>
      <c r="F202" s="2">
        <v>7.23</v>
      </c>
      <c r="G202" s="2">
        <v>0</v>
      </c>
      <c r="H202" s="24"/>
      <c r="I202" s="26"/>
      <c r="J202" s="23"/>
      <c r="K202" s="26"/>
    </row>
    <row r="203" spans="1:11" s="1" customFormat="1" ht="14.25">
      <c r="A203" s="21" t="s">
        <v>250</v>
      </c>
      <c r="B203" s="22" t="s">
        <v>104</v>
      </c>
      <c r="C203" s="23">
        <v>823</v>
      </c>
      <c r="D203" s="23">
        <v>840</v>
      </c>
      <c r="E203" s="23">
        <f>SUM(D203-C203)</f>
        <v>17</v>
      </c>
      <c r="F203" s="2">
        <v>4.12</v>
      </c>
      <c r="G203" s="2">
        <v>17</v>
      </c>
      <c r="H203" s="24">
        <f>SUM(F203*G203)+(F204*G204)</f>
        <v>70.04</v>
      </c>
      <c r="I203" s="23">
        <v>258.94</v>
      </c>
      <c r="J203" s="23">
        <v>400</v>
      </c>
      <c r="K203" s="26">
        <f>SUM(H203+I203-J203)</f>
        <v>-71.01999999999998</v>
      </c>
    </row>
    <row r="204" spans="1:11" s="1" customFormat="1" ht="14.25">
      <c r="A204" s="21"/>
      <c r="B204" s="22"/>
      <c r="C204" s="23"/>
      <c r="D204" s="23"/>
      <c r="E204" s="23"/>
      <c r="F204" s="2">
        <v>7.23</v>
      </c>
      <c r="G204" s="2">
        <v>0</v>
      </c>
      <c r="H204" s="24"/>
      <c r="I204" s="23"/>
      <c r="J204" s="23"/>
      <c r="K204" s="26"/>
    </row>
    <row r="205" spans="1:11" s="1" customFormat="1" ht="14.25">
      <c r="A205" s="21" t="s">
        <v>251</v>
      </c>
      <c r="B205" s="22" t="s">
        <v>105</v>
      </c>
      <c r="C205" s="23">
        <v>3005</v>
      </c>
      <c r="D205" s="23">
        <v>3005</v>
      </c>
      <c r="E205" s="23">
        <f>SUM(D205-C205)</f>
        <v>0</v>
      </c>
      <c r="F205" s="2">
        <v>4.12</v>
      </c>
      <c r="G205" s="2">
        <v>0</v>
      </c>
      <c r="H205" s="24">
        <f>SUM(F205*G205)+(F206*G206)</f>
        <v>0</v>
      </c>
      <c r="I205" s="23">
        <v>-404.56</v>
      </c>
      <c r="J205" s="23">
        <v>0</v>
      </c>
      <c r="K205" s="26">
        <f>SUM(H205+I205-J205)</f>
        <v>-404.56</v>
      </c>
    </row>
    <row r="206" spans="1:11" s="1" customFormat="1" ht="14.25">
      <c r="A206" s="21"/>
      <c r="B206" s="22"/>
      <c r="C206" s="23"/>
      <c r="D206" s="23"/>
      <c r="E206" s="23"/>
      <c r="F206" s="2">
        <v>7.23</v>
      </c>
      <c r="G206" s="2">
        <v>0</v>
      </c>
      <c r="H206" s="24"/>
      <c r="I206" s="23"/>
      <c r="J206" s="23"/>
      <c r="K206" s="26"/>
    </row>
    <row r="207" spans="1:11" s="1" customFormat="1" ht="14.25">
      <c r="A207" s="21" t="s">
        <v>252</v>
      </c>
      <c r="B207" s="22" t="s">
        <v>106</v>
      </c>
      <c r="C207" s="23">
        <v>3190</v>
      </c>
      <c r="D207" s="23">
        <v>3244</v>
      </c>
      <c r="E207" s="23">
        <f>SUM(D207-C207)</f>
        <v>54</v>
      </c>
      <c r="F207" s="2">
        <v>4.12</v>
      </c>
      <c r="G207" s="2">
        <v>50</v>
      </c>
      <c r="H207" s="24">
        <f>SUM(F207*G207)+(F208*G208)</f>
        <v>234.92000000000002</v>
      </c>
      <c r="I207" s="23">
        <v>73.95</v>
      </c>
      <c r="J207" s="23">
        <v>80</v>
      </c>
      <c r="K207" s="26">
        <f>SUM(H207+I207-J207)</f>
        <v>228.87</v>
      </c>
    </row>
    <row r="208" spans="1:11" s="1" customFormat="1" ht="14.25">
      <c r="A208" s="21"/>
      <c r="B208" s="22"/>
      <c r="C208" s="23"/>
      <c r="D208" s="23"/>
      <c r="E208" s="23"/>
      <c r="F208" s="2">
        <v>7.23</v>
      </c>
      <c r="G208" s="2">
        <v>4</v>
      </c>
      <c r="H208" s="24"/>
      <c r="I208" s="23"/>
      <c r="J208" s="23"/>
      <c r="K208" s="26"/>
    </row>
    <row r="209" spans="1:11" s="1" customFormat="1" ht="14.25">
      <c r="A209" s="21" t="s">
        <v>253</v>
      </c>
      <c r="B209" s="22" t="s">
        <v>107</v>
      </c>
      <c r="C209" s="23">
        <v>50</v>
      </c>
      <c r="D209" s="23">
        <v>50</v>
      </c>
      <c r="E209" s="23">
        <f>SUM(D209-C209)</f>
        <v>0</v>
      </c>
      <c r="F209" s="2">
        <v>4.12</v>
      </c>
      <c r="G209" s="2">
        <v>0</v>
      </c>
      <c r="H209" s="24">
        <f>SUM(F209*G209)+(F210*G210)</f>
        <v>0</v>
      </c>
      <c r="I209" s="23">
        <v>-38.23</v>
      </c>
      <c r="J209" s="23">
        <v>0</v>
      </c>
      <c r="K209" s="26">
        <f>SUM(H209+I209-J209)</f>
        <v>-38.23</v>
      </c>
    </row>
    <row r="210" spans="1:11" s="1" customFormat="1" ht="14.25">
      <c r="A210" s="21"/>
      <c r="B210" s="22"/>
      <c r="C210" s="23"/>
      <c r="D210" s="23"/>
      <c r="E210" s="23"/>
      <c r="F210" s="2">
        <v>7.23</v>
      </c>
      <c r="G210" s="2"/>
      <c r="H210" s="24"/>
      <c r="I210" s="23"/>
      <c r="J210" s="23"/>
      <c r="K210" s="26"/>
    </row>
    <row r="211" spans="1:11" s="1" customFormat="1" ht="14.25">
      <c r="A211" s="21" t="s">
        <v>254</v>
      </c>
      <c r="B211" s="22" t="s">
        <v>108</v>
      </c>
      <c r="C211" s="23">
        <v>1281</v>
      </c>
      <c r="D211" s="23">
        <v>1301</v>
      </c>
      <c r="E211" s="23">
        <f>SUM(D211-C211)</f>
        <v>20</v>
      </c>
      <c r="F211" s="2">
        <v>4.12</v>
      </c>
      <c r="G211" s="2">
        <v>20</v>
      </c>
      <c r="H211" s="24">
        <f>SUM(F211*G211)+(F212*G212)</f>
        <v>82.4</v>
      </c>
      <c r="I211" s="23">
        <v>99.88</v>
      </c>
      <c r="J211" s="23">
        <v>500</v>
      </c>
      <c r="K211" s="26">
        <f>SUM(H211+I211-J211)</f>
        <v>-317.72</v>
      </c>
    </row>
    <row r="212" spans="1:11" s="1" customFormat="1" ht="14.25">
      <c r="A212" s="21"/>
      <c r="B212" s="22"/>
      <c r="C212" s="23"/>
      <c r="D212" s="23"/>
      <c r="E212" s="23"/>
      <c r="F212" s="2">
        <v>7.23</v>
      </c>
      <c r="G212" s="2">
        <v>0</v>
      </c>
      <c r="H212" s="24"/>
      <c r="I212" s="23"/>
      <c r="J212" s="23"/>
      <c r="K212" s="26"/>
    </row>
    <row r="213" spans="1:11" s="1" customFormat="1" ht="14.25">
      <c r="A213" s="21" t="s">
        <v>255</v>
      </c>
      <c r="B213" s="22" t="s">
        <v>109</v>
      </c>
      <c r="C213" s="23">
        <v>3568</v>
      </c>
      <c r="D213" s="23">
        <v>3594</v>
      </c>
      <c r="E213" s="23">
        <f>SUM(D213-C213)</f>
        <v>26</v>
      </c>
      <c r="F213" s="2">
        <v>4.12</v>
      </c>
      <c r="G213" s="2">
        <v>26</v>
      </c>
      <c r="H213" s="24">
        <f>SUM(F213*G213)+(F214*G214)</f>
        <v>107.12</v>
      </c>
      <c r="I213" s="23">
        <v>3004.85</v>
      </c>
      <c r="J213" s="23">
        <v>3500</v>
      </c>
      <c r="K213" s="26">
        <f>SUM(H213+I213-J213)</f>
        <v>-388.0300000000002</v>
      </c>
    </row>
    <row r="214" spans="1:11" s="1" customFormat="1" ht="14.25">
      <c r="A214" s="21"/>
      <c r="B214" s="22"/>
      <c r="C214" s="23"/>
      <c r="D214" s="23"/>
      <c r="E214" s="23"/>
      <c r="F214" s="2">
        <v>7.23</v>
      </c>
      <c r="G214" s="2">
        <v>0</v>
      </c>
      <c r="H214" s="24"/>
      <c r="I214" s="23"/>
      <c r="J214" s="23"/>
      <c r="K214" s="26"/>
    </row>
    <row r="215" spans="1:11" s="1" customFormat="1" ht="14.25">
      <c r="A215" s="21" t="s">
        <v>256</v>
      </c>
      <c r="B215" s="22" t="s">
        <v>110</v>
      </c>
      <c r="C215" s="23">
        <v>291</v>
      </c>
      <c r="D215" s="23">
        <v>292</v>
      </c>
      <c r="E215" s="23">
        <f>SUM(D215-C215)</f>
        <v>1</v>
      </c>
      <c r="F215" s="2">
        <v>4.12</v>
      </c>
      <c r="G215" s="2">
        <v>1</v>
      </c>
      <c r="H215" s="24">
        <f>SUM(F215*G215)+(F216*G216)</f>
        <v>4.12</v>
      </c>
      <c r="I215" s="26">
        <v>156.56</v>
      </c>
      <c r="J215" s="23">
        <v>156.56</v>
      </c>
      <c r="K215" s="26">
        <f>SUM(H215+I215-J215)</f>
        <v>4.1200000000000045</v>
      </c>
    </row>
    <row r="216" spans="1:11" s="1" customFormat="1" ht="14.25">
      <c r="A216" s="21"/>
      <c r="B216" s="22"/>
      <c r="C216" s="23"/>
      <c r="D216" s="23"/>
      <c r="E216" s="23"/>
      <c r="F216" s="2">
        <v>7.23</v>
      </c>
      <c r="G216" s="2"/>
      <c r="H216" s="24"/>
      <c r="I216" s="26"/>
      <c r="J216" s="23"/>
      <c r="K216" s="26"/>
    </row>
    <row r="217" spans="1:11" s="1" customFormat="1" ht="14.25">
      <c r="A217" s="21" t="s">
        <v>257</v>
      </c>
      <c r="B217" s="22" t="s">
        <v>111</v>
      </c>
      <c r="C217" s="23">
        <v>1371</v>
      </c>
      <c r="D217" s="23">
        <v>1372</v>
      </c>
      <c r="E217" s="23">
        <f>SUM(D217-C217)</f>
        <v>1</v>
      </c>
      <c r="F217" s="2">
        <v>4.12</v>
      </c>
      <c r="G217" s="2">
        <v>1</v>
      </c>
      <c r="H217" s="24">
        <f>SUM(F217*G217)+(F218*G218)</f>
        <v>4.12</v>
      </c>
      <c r="I217" s="23">
        <v>-665.51</v>
      </c>
      <c r="J217" s="23">
        <v>0</v>
      </c>
      <c r="K217" s="26">
        <f>SUM(H217+I217-J217)</f>
        <v>-661.39</v>
      </c>
    </row>
    <row r="218" spans="1:11" s="1" customFormat="1" ht="14.25">
      <c r="A218" s="21"/>
      <c r="B218" s="22"/>
      <c r="C218" s="23"/>
      <c r="D218" s="23"/>
      <c r="E218" s="23"/>
      <c r="F218" s="2">
        <v>7.23</v>
      </c>
      <c r="G218" s="2">
        <v>0</v>
      </c>
      <c r="H218" s="24"/>
      <c r="I218" s="23"/>
      <c r="J218" s="23"/>
      <c r="K218" s="26"/>
    </row>
    <row r="219" spans="1:11" s="1" customFormat="1" ht="14.25">
      <c r="A219" s="21" t="s">
        <v>258</v>
      </c>
      <c r="B219" s="22" t="s">
        <v>112</v>
      </c>
      <c r="C219" s="23">
        <v>705</v>
      </c>
      <c r="D219" s="23">
        <v>728</v>
      </c>
      <c r="E219" s="23">
        <f>SUM(D219-C219)</f>
        <v>23</v>
      </c>
      <c r="F219" s="2">
        <v>4.12</v>
      </c>
      <c r="G219" s="2">
        <v>23</v>
      </c>
      <c r="H219" s="24">
        <f>SUM(F219*G219)+(F220*G220)</f>
        <v>94.76</v>
      </c>
      <c r="I219" s="13">
        <v>-177.33</v>
      </c>
      <c r="J219" s="23">
        <v>0</v>
      </c>
      <c r="K219" s="26">
        <f>SUM(H219+I219-J219)</f>
        <v>-82.57000000000001</v>
      </c>
    </row>
    <row r="220" spans="1:11" s="1" customFormat="1" ht="14.25">
      <c r="A220" s="21"/>
      <c r="B220" s="22"/>
      <c r="C220" s="23"/>
      <c r="D220" s="23"/>
      <c r="E220" s="23"/>
      <c r="F220" s="2">
        <v>7.23</v>
      </c>
      <c r="G220" s="2"/>
      <c r="H220" s="24"/>
      <c r="I220" s="14"/>
      <c r="J220" s="23"/>
      <c r="K220" s="26"/>
    </row>
    <row r="221" spans="1:11" s="1" customFormat="1" ht="14.25">
      <c r="A221" s="21" t="s">
        <v>259</v>
      </c>
      <c r="B221" s="22" t="s">
        <v>113</v>
      </c>
      <c r="C221" s="23">
        <v>4068</v>
      </c>
      <c r="D221" s="23">
        <v>4105</v>
      </c>
      <c r="E221" s="23">
        <f>SUM(D221-C221)</f>
        <v>37</v>
      </c>
      <c r="F221" s="2">
        <v>4.12</v>
      </c>
      <c r="G221" s="2">
        <v>37</v>
      </c>
      <c r="H221" s="24">
        <f>SUM(F221*G221)+(F222*G222)</f>
        <v>152.44</v>
      </c>
      <c r="I221" s="13">
        <v>10.05</v>
      </c>
      <c r="J221" s="23">
        <v>100</v>
      </c>
      <c r="K221" s="26">
        <f>SUM(H221+I221-J221)</f>
        <v>62.49000000000001</v>
      </c>
    </row>
    <row r="222" spans="1:11" s="1" customFormat="1" ht="15" customHeight="1">
      <c r="A222" s="21"/>
      <c r="B222" s="22"/>
      <c r="C222" s="23"/>
      <c r="D222" s="23"/>
      <c r="E222" s="23"/>
      <c r="F222" s="2">
        <v>7.23</v>
      </c>
      <c r="G222" s="2">
        <v>0</v>
      </c>
      <c r="H222" s="24"/>
      <c r="I222" s="14"/>
      <c r="J222" s="23"/>
      <c r="K222" s="26"/>
    </row>
    <row r="223" spans="1:11" s="1" customFormat="1" ht="14.25">
      <c r="A223" s="21" t="s">
        <v>260</v>
      </c>
      <c r="B223" s="22" t="s">
        <v>114</v>
      </c>
      <c r="C223" s="23">
        <v>1954</v>
      </c>
      <c r="D223" s="23">
        <v>1996</v>
      </c>
      <c r="E223" s="23">
        <f>SUM(D223-C223)</f>
        <v>42</v>
      </c>
      <c r="F223" s="2">
        <v>4.12</v>
      </c>
      <c r="G223" s="2">
        <v>42</v>
      </c>
      <c r="H223" s="24">
        <f>SUM(F223*G223)+(F224*G224)</f>
        <v>173.04</v>
      </c>
      <c r="I223" s="23">
        <v>495.2</v>
      </c>
      <c r="J223" s="23">
        <v>500</v>
      </c>
      <c r="K223" s="26">
        <f>SUM(H223+I223-J223)</f>
        <v>168.24</v>
      </c>
    </row>
    <row r="224" spans="1:11" s="1" customFormat="1" ht="14.25">
      <c r="A224" s="21"/>
      <c r="B224" s="22"/>
      <c r="C224" s="23"/>
      <c r="D224" s="23"/>
      <c r="E224" s="23"/>
      <c r="F224" s="2">
        <v>7.23</v>
      </c>
      <c r="G224" s="2">
        <v>0</v>
      </c>
      <c r="H224" s="24"/>
      <c r="I224" s="23"/>
      <c r="J224" s="23"/>
      <c r="K224" s="26"/>
    </row>
    <row r="225" spans="1:11" s="1" customFormat="1" ht="14.25">
      <c r="A225" s="21" t="s">
        <v>261</v>
      </c>
      <c r="B225" s="22" t="s">
        <v>115</v>
      </c>
      <c r="C225" s="23">
        <v>1086</v>
      </c>
      <c r="D225" s="23">
        <v>1087</v>
      </c>
      <c r="E225" s="23">
        <f>SUM(D225-C225)</f>
        <v>1</v>
      </c>
      <c r="F225" s="2">
        <v>4.12</v>
      </c>
      <c r="G225" s="2">
        <v>1</v>
      </c>
      <c r="H225" s="24">
        <f>SUM(F225*G225)+(F226*G226)</f>
        <v>4.12</v>
      </c>
      <c r="I225" s="13">
        <v>-445.25</v>
      </c>
      <c r="J225" s="23">
        <v>0</v>
      </c>
      <c r="K225" s="26">
        <f>SUM(H225+I225-J225)</f>
        <v>-441.13</v>
      </c>
    </row>
    <row r="226" spans="1:11" s="1" customFormat="1" ht="14.25">
      <c r="A226" s="21"/>
      <c r="B226" s="22"/>
      <c r="C226" s="23"/>
      <c r="D226" s="23"/>
      <c r="E226" s="23"/>
      <c r="F226" s="2">
        <v>7.23</v>
      </c>
      <c r="G226" s="2">
        <v>0</v>
      </c>
      <c r="H226" s="24"/>
      <c r="I226" s="14"/>
      <c r="J226" s="23"/>
      <c r="K226" s="26"/>
    </row>
    <row r="227" spans="1:11" s="1" customFormat="1" ht="14.25">
      <c r="A227" s="21" t="s">
        <v>262</v>
      </c>
      <c r="B227" s="22" t="s">
        <v>116</v>
      </c>
      <c r="C227" s="23">
        <v>3809</v>
      </c>
      <c r="D227" s="23">
        <v>3810</v>
      </c>
      <c r="E227" s="23">
        <f>SUM(D227-C227)</f>
        <v>1</v>
      </c>
      <c r="F227" s="2">
        <v>4.12</v>
      </c>
      <c r="G227" s="2">
        <v>1</v>
      </c>
      <c r="H227" s="24">
        <f>SUM(F227*G227)+(F228*G228)</f>
        <v>4.12</v>
      </c>
      <c r="I227" s="23">
        <v>26.91</v>
      </c>
      <c r="J227" s="23">
        <v>0</v>
      </c>
      <c r="K227" s="26">
        <f>SUM(H227+I227-J227)</f>
        <v>31.03</v>
      </c>
    </row>
    <row r="228" spans="1:11" s="1" customFormat="1" ht="14.25">
      <c r="A228" s="21"/>
      <c r="B228" s="22"/>
      <c r="C228" s="23"/>
      <c r="D228" s="23"/>
      <c r="E228" s="23"/>
      <c r="F228" s="2">
        <v>7.23</v>
      </c>
      <c r="G228" s="2">
        <v>0</v>
      </c>
      <c r="H228" s="24"/>
      <c r="I228" s="23"/>
      <c r="J228" s="23"/>
      <c r="K228" s="26"/>
    </row>
    <row r="229" spans="1:11" s="1" customFormat="1" ht="14.25">
      <c r="A229" s="21" t="s">
        <v>263</v>
      </c>
      <c r="B229" s="22" t="s">
        <v>117</v>
      </c>
      <c r="C229" s="23">
        <v>3462</v>
      </c>
      <c r="D229" s="23">
        <v>3492</v>
      </c>
      <c r="E229" s="23">
        <f>SUM(D229-C229)</f>
        <v>30</v>
      </c>
      <c r="F229" s="2">
        <v>4.12</v>
      </c>
      <c r="G229" s="2">
        <v>30</v>
      </c>
      <c r="H229" s="24">
        <f>SUM(F229*G229)+(F230*G230)</f>
        <v>123.60000000000001</v>
      </c>
      <c r="I229" s="23">
        <v>1209.02</v>
      </c>
      <c r="J229" s="23">
        <v>1500</v>
      </c>
      <c r="K229" s="26">
        <f>SUM(H229+I229-J229)</f>
        <v>-167.3800000000001</v>
      </c>
    </row>
    <row r="230" spans="1:11" s="1" customFormat="1" ht="14.25">
      <c r="A230" s="21"/>
      <c r="B230" s="22"/>
      <c r="C230" s="23"/>
      <c r="D230" s="23"/>
      <c r="E230" s="23"/>
      <c r="F230" s="2">
        <v>7.23</v>
      </c>
      <c r="G230" s="2">
        <v>0</v>
      </c>
      <c r="H230" s="24"/>
      <c r="I230" s="23"/>
      <c r="J230" s="23"/>
      <c r="K230" s="26"/>
    </row>
    <row r="231" spans="1:11" s="1" customFormat="1" ht="14.25">
      <c r="A231" s="21" t="s">
        <v>264</v>
      </c>
      <c r="B231" s="22" t="s">
        <v>118</v>
      </c>
      <c r="C231" s="23">
        <v>55</v>
      </c>
      <c r="D231" s="23">
        <v>55</v>
      </c>
      <c r="E231" s="23">
        <f>SUM(D231-C231)</f>
        <v>0</v>
      </c>
      <c r="F231" s="2">
        <v>4.12</v>
      </c>
      <c r="G231" s="2">
        <v>0</v>
      </c>
      <c r="H231" s="24">
        <f>SUM(F231*G231)+(F232*G232)</f>
        <v>0</v>
      </c>
      <c r="I231" s="23">
        <v>-21.85</v>
      </c>
      <c r="J231" s="23">
        <v>0</v>
      </c>
      <c r="K231" s="26">
        <f>SUM(H231+I231-J231)</f>
        <v>-21.85</v>
      </c>
    </row>
    <row r="232" spans="1:11" s="1" customFormat="1" ht="14.25">
      <c r="A232" s="21"/>
      <c r="B232" s="22"/>
      <c r="C232" s="23"/>
      <c r="D232" s="23"/>
      <c r="E232" s="23"/>
      <c r="F232" s="2">
        <v>7.23</v>
      </c>
      <c r="G232" s="2"/>
      <c r="H232" s="24"/>
      <c r="I232" s="23"/>
      <c r="J232" s="23"/>
      <c r="K232" s="26"/>
    </row>
    <row r="233" spans="1:11" s="1" customFormat="1" ht="14.25">
      <c r="A233" s="21" t="s">
        <v>265</v>
      </c>
      <c r="B233" s="22" t="s">
        <v>346</v>
      </c>
      <c r="C233" s="23">
        <v>3624</v>
      </c>
      <c r="D233" s="23">
        <v>3629</v>
      </c>
      <c r="E233" s="23">
        <f>SUM(D233-C233)</f>
        <v>5</v>
      </c>
      <c r="F233" s="2">
        <v>4.12</v>
      </c>
      <c r="G233" s="2">
        <v>5</v>
      </c>
      <c r="H233" s="24">
        <f>SUM(F233*G233)+(F234*G234)</f>
        <v>20.6</v>
      </c>
      <c r="I233" s="23">
        <v>-770.97</v>
      </c>
      <c r="J233" s="23">
        <v>0</v>
      </c>
      <c r="K233" s="26">
        <f>SUM(H233+I233-J233)</f>
        <v>-750.37</v>
      </c>
    </row>
    <row r="234" spans="1:11" s="1" customFormat="1" ht="14.25">
      <c r="A234" s="21"/>
      <c r="B234" s="22"/>
      <c r="C234" s="23"/>
      <c r="D234" s="23"/>
      <c r="E234" s="23"/>
      <c r="F234" s="2">
        <v>7.23</v>
      </c>
      <c r="G234" s="2">
        <v>0</v>
      </c>
      <c r="H234" s="24"/>
      <c r="I234" s="23"/>
      <c r="J234" s="23"/>
      <c r="K234" s="26"/>
    </row>
    <row r="235" spans="1:11" s="1" customFormat="1" ht="14.25">
      <c r="A235" s="21" t="s">
        <v>266</v>
      </c>
      <c r="B235" s="22" t="s">
        <v>119</v>
      </c>
      <c r="C235" s="23">
        <v>2226</v>
      </c>
      <c r="D235" s="23">
        <v>2259</v>
      </c>
      <c r="E235" s="23">
        <f>SUM(D235-C235)</f>
        <v>33</v>
      </c>
      <c r="F235" s="2">
        <v>4.12</v>
      </c>
      <c r="G235" s="2">
        <v>33</v>
      </c>
      <c r="H235" s="24">
        <f>SUM(F235*G235)+(F236*G236)</f>
        <v>135.96</v>
      </c>
      <c r="I235" s="13">
        <v>-368.02</v>
      </c>
      <c r="J235" s="23">
        <v>0</v>
      </c>
      <c r="K235" s="26">
        <f>SUM(H235+I235-J235)</f>
        <v>-232.05999999999997</v>
      </c>
    </row>
    <row r="236" spans="1:11" s="1" customFormat="1" ht="14.25">
      <c r="A236" s="21"/>
      <c r="B236" s="22"/>
      <c r="C236" s="23"/>
      <c r="D236" s="23"/>
      <c r="E236" s="23"/>
      <c r="F236" s="2">
        <v>7.23</v>
      </c>
      <c r="G236" s="2">
        <v>0</v>
      </c>
      <c r="H236" s="24"/>
      <c r="I236" s="14"/>
      <c r="J236" s="23"/>
      <c r="K236" s="26"/>
    </row>
    <row r="237" spans="1:11" s="1" customFormat="1" ht="14.25">
      <c r="A237" s="21" t="s">
        <v>267</v>
      </c>
      <c r="B237" s="22" t="s">
        <v>334</v>
      </c>
      <c r="C237" s="23">
        <v>351</v>
      </c>
      <c r="D237" s="23">
        <v>351</v>
      </c>
      <c r="E237" s="23">
        <f>SUM(D237-C237)</f>
        <v>0</v>
      </c>
      <c r="F237" s="2">
        <v>4.12</v>
      </c>
      <c r="G237" s="2">
        <v>0</v>
      </c>
      <c r="H237" s="24">
        <f>SUM(F237*G237)+(F238*G238)</f>
        <v>0</v>
      </c>
      <c r="I237" s="23">
        <v>-255.48</v>
      </c>
      <c r="J237" s="23">
        <v>0</v>
      </c>
      <c r="K237" s="26">
        <f>SUM(H237+I237-J237)</f>
        <v>-255.48</v>
      </c>
    </row>
    <row r="238" spans="1:11" s="1" customFormat="1" ht="14.25">
      <c r="A238" s="21"/>
      <c r="B238" s="22"/>
      <c r="C238" s="23"/>
      <c r="D238" s="23"/>
      <c r="E238" s="23"/>
      <c r="F238" s="2">
        <v>7.23</v>
      </c>
      <c r="G238" s="2">
        <v>0</v>
      </c>
      <c r="H238" s="24"/>
      <c r="I238" s="23"/>
      <c r="J238" s="23"/>
      <c r="K238" s="26"/>
    </row>
    <row r="239" spans="1:11" s="1" customFormat="1" ht="14.25">
      <c r="A239" s="21" t="s">
        <v>268</v>
      </c>
      <c r="B239" s="22" t="s">
        <v>120</v>
      </c>
      <c r="C239" s="23">
        <v>2471</v>
      </c>
      <c r="D239" s="23">
        <v>2498</v>
      </c>
      <c r="E239" s="23">
        <f>SUM(D239-C239)</f>
        <v>27</v>
      </c>
      <c r="F239" s="2">
        <v>4.12</v>
      </c>
      <c r="G239" s="2">
        <v>27</v>
      </c>
      <c r="H239" s="24">
        <f>SUM(F239*G239)+(F240*G240)</f>
        <v>111.24000000000001</v>
      </c>
      <c r="I239" s="13">
        <v>746.5</v>
      </c>
      <c r="J239" s="23">
        <v>0</v>
      </c>
      <c r="K239" s="26">
        <f>SUM(H239+I239-J239)</f>
        <v>857.74</v>
      </c>
    </row>
    <row r="240" spans="1:11" s="1" customFormat="1" ht="14.25">
      <c r="A240" s="21"/>
      <c r="B240" s="22"/>
      <c r="C240" s="23"/>
      <c r="D240" s="23"/>
      <c r="E240" s="23"/>
      <c r="F240" s="2">
        <v>7.23</v>
      </c>
      <c r="G240" s="2">
        <v>0</v>
      </c>
      <c r="H240" s="24"/>
      <c r="I240" s="14"/>
      <c r="J240" s="23"/>
      <c r="K240" s="26"/>
    </row>
    <row r="241" spans="1:11" s="1" customFormat="1" ht="14.25">
      <c r="A241" s="21" t="s">
        <v>269</v>
      </c>
      <c r="B241" s="22" t="s">
        <v>121</v>
      </c>
      <c r="C241" s="23">
        <v>2035</v>
      </c>
      <c r="D241" s="23">
        <v>2057</v>
      </c>
      <c r="E241" s="23">
        <f>SUM(D241-C241)</f>
        <v>22</v>
      </c>
      <c r="F241" s="2">
        <v>4.12</v>
      </c>
      <c r="G241" s="2">
        <v>22</v>
      </c>
      <c r="H241" s="24">
        <f>SUM(F241*G241)+(F242*G242)</f>
        <v>90.64</v>
      </c>
      <c r="I241" s="23">
        <v>509.84</v>
      </c>
      <c r="J241" s="23">
        <v>600</v>
      </c>
      <c r="K241" s="26">
        <f>SUM(H241+I241-J241)</f>
        <v>0.4800000000000182</v>
      </c>
    </row>
    <row r="242" spans="1:11" s="1" customFormat="1" ht="14.25">
      <c r="A242" s="21"/>
      <c r="B242" s="22"/>
      <c r="C242" s="23"/>
      <c r="D242" s="23"/>
      <c r="E242" s="23"/>
      <c r="F242" s="2">
        <v>7.23</v>
      </c>
      <c r="G242" s="2">
        <v>0</v>
      </c>
      <c r="H242" s="24"/>
      <c r="I242" s="23"/>
      <c r="J242" s="23"/>
      <c r="K242" s="26"/>
    </row>
    <row r="243" spans="1:11" s="1" customFormat="1" ht="14.25">
      <c r="A243" s="21" t="s">
        <v>270</v>
      </c>
      <c r="B243" s="22" t="s">
        <v>122</v>
      </c>
      <c r="C243" s="23">
        <v>4124</v>
      </c>
      <c r="D243" s="23">
        <v>4134</v>
      </c>
      <c r="E243" s="23">
        <f>SUM(D243-C243)</f>
        <v>10</v>
      </c>
      <c r="F243" s="2">
        <v>4.12</v>
      </c>
      <c r="G243" s="2">
        <v>10</v>
      </c>
      <c r="H243" s="24">
        <f>SUM(F243*G243)+(F244*G244)</f>
        <v>41.2</v>
      </c>
      <c r="I243" s="23">
        <v>2402.76</v>
      </c>
      <c r="J243" s="23">
        <v>0</v>
      </c>
      <c r="K243" s="26">
        <f>SUM(H243+I243-J243)</f>
        <v>2443.96</v>
      </c>
    </row>
    <row r="244" spans="1:11" s="1" customFormat="1" ht="14.25">
      <c r="A244" s="21"/>
      <c r="B244" s="22"/>
      <c r="C244" s="23"/>
      <c r="D244" s="23"/>
      <c r="E244" s="23"/>
      <c r="F244" s="2">
        <v>7.23</v>
      </c>
      <c r="G244" s="2">
        <v>0</v>
      </c>
      <c r="H244" s="24"/>
      <c r="I244" s="23"/>
      <c r="J244" s="23"/>
      <c r="K244" s="26"/>
    </row>
    <row r="245" spans="1:11" s="1" customFormat="1" ht="14.25">
      <c r="A245" s="21" t="s">
        <v>271</v>
      </c>
      <c r="B245" s="22" t="s">
        <v>123</v>
      </c>
      <c r="C245" s="23">
        <v>487</v>
      </c>
      <c r="D245" s="23">
        <v>487</v>
      </c>
      <c r="E245" s="23">
        <f>SUM(D245-C245)</f>
        <v>0</v>
      </c>
      <c r="F245" s="2">
        <v>4.12</v>
      </c>
      <c r="G245" s="2">
        <v>0</v>
      </c>
      <c r="H245" s="24">
        <f>SUM(F245*G245)+(F246*G246)</f>
        <v>0</v>
      </c>
      <c r="I245" s="13">
        <v>-102.57</v>
      </c>
      <c r="J245" s="23">
        <v>0</v>
      </c>
      <c r="K245" s="26">
        <f>SUM(H245+I245-J245)</f>
        <v>-102.57</v>
      </c>
    </row>
    <row r="246" spans="1:11" s="1" customFormat="1" ht="14.25">
      <c r="A246" s="21"/>
      <c r="B246" s="22"/>
      <c r="C246" s="23"/>
      <c r="D246" s="23"/>
      <c r="E246" s="23"/>
      <c r="F246" s="2">
        <v>7.23</v>
      </c>
      <c r="G246" s="2">
        <v>0</v>
      </c>
      <c r="H246" s="24"/>
      <c r="I246" s="14"/>
      <c r="J246" s="23"/>
      <c r="K246" s="26"/>
    </row>
    <row r="247" spans="1:11" s="12" customFormat="1" ht="14.25">
      <c r="A247" s="4" t="s">
        <v>272</v>
      </c>
      <c r="B247" s="5" t="s">
        <v>341</v>
      </c>
      <c r="C247" s="6">
        <v>30</v>
      </c>
      <c r="D247" s="6">
        <v>30</v>
      </c>
      <c r="E247" s="6">
        <f>SUM(D247-C247)</f>
        <v>0</v>
      </c>
      <c r="F247" s="11">
        <v>4.12</v>
      </c>
      <c r="G247" s="11">
        <f>SUM(E247)</f>
        <v>0</v>
      </c>
      <c r="H247" s="7">
        <f>SUM(G247*4.12)</f>
        <v>0</v>
      </c>
      <c r="I247" s="6">
        <v>123.6</v>
      </c>
      <c r="J247" s="6">
        <v>1000</v>
      </c>
      <c r="K247" s="8">
        <f>SUM(H247+I247-J247)</f>
        <v>-876.4</v>
      </c>
    </row>
    <row r="248" spans="1:11" s="1" customFormat="1" ht="14.25" customHeight="1">
      <c r="A248" s="21" t="s">
        <v>273</v>
      </c>
      <c r="B248" s="22" t="s">
        <v>124</v>
      </c>
      <c r="C248" s="23">
        <v>171</v>
      </c>
      <c r="D248" s="23">
        <v>172</v>
      </c>
      <c r="E248" s="23">
        <f>SUM(D248-C248)</f>
        <v>1</v>
      </c>
      <c r="F248" s="2">
        <v>4.12</v>
      </c>
      <c r="G248" s="2">
        <v>1</v>
      </c>
      <c r="H248" s="24">
        <f>SUM(F248*G248)+(F249*G249)</f>
        <v>4.12</v>
      </c>
      <c r="I248" s="23">
        <v>115.36</v>
      </c>
      <c r="J248" s="23">
        <v>115.36</v>
      </c>
      <c r="K248" s="26">
        <f>SUM(H248+I248-J248)</f>
        <v>4.1200000000000045</v>
      </c>
    </row>
    <row r="249" spans="1:11" s="1" customFormat="1" ht="13.5" customHeight="1">
      <c r="A249" s="21"/>
      <c r="B249" s="22"/>
      <c r="C249" s="23"/>
      <c r="D249" s="23"/>
      <c r="E249" s="23"/>
      <c r="F249" s="2">
        <v>7.23</v>
      </c>
      <c r="G249" s="2">
        <v>0</v>
      </c>
      <c r="H249" s="24"/>
      <c r="I249" s="23"/>
      <c r="J249" s="23"/>
      <c r="K249" s="26"/>
    </row>
    <row r="250" spans="1:11" s="1" customFormat="1" ht="14.25">
      <c r="A250" s="21" t="s">
        <v>274</v>
      </c>
      <c r="B250" s="22" t="s">
        <v>342</v>
      </c>
      <c r="C250" s="23">
        <v>1383</v>
      </c>
      <c r="D250" s="23">
        <v>1386</v>
      </c>
      <c r="E250" s="23">
        <f>SUM(D250-C250)</f>
        <v>3</v>
      </c>
      <c r="F250" s="2">
        <v>4.12</v>
      </c>
      <c r="G250" s="2">
        <v>3</v>
      </c>
      <c r="H250" s="24">
        <f>SUM(F250*G250)+(F251*G251)</f>
        <v>12.36</v>
      </c>
      <c r="I250" s="23">
        <v>177.16</v>
      </c>
      <c r="J250" s="23">
        <v>0</v>
      </c>
      <c r="K250" s="26">
        <f>SUM(H250+I250-J250)</f>
        <v>189.51999999999998</v>
      </c>
    </row>
    <row r="251" spans="1:11" s="1" customFormat="1" ht="14.25">
      <c r="A251" s="21"/>
      <c r="B251" s="22"/>
      <c r="C251" s="23"/>
      <c r="D251" s="23"/>
      <c r="E251" s="23"/>
      <c r="F251" s="2">
        <v>7.23</v>
      </c>
      <c r="G251" s="2">
        <v>0</v>
      </c>
      <c r="H251" s="24"/>
      <c r="I251" s="23"/>
      <c r="J251" s="23"/>
      <c r="K251" s="26"/>
    </row>
    <row r="252" spans="1:11" s="1" customFormat="1" ht="14.25">
      <c r="A252" s="21" t="s">
        <v>275</v>
      </c>
      <c r="B252" s="22" t="s">
        <v>125</v>
      </c>
      <c r="C252" s="23">
        <v>521</v>
      </c>
      <c r="D252" s="23">
        <v>521</v>
      </c>
      <c r="E252" s="23">
        <f>SUM(D252-C252)</f>
        <v>0</v>
      </c>
      <c r="F252" s="2">
        <v>4.12</v>
      </c>
      <c r="G252" s="2">
        <v>0</v>
      </c>
      <c r="H252" s="24">
        <f>SUM(F252*G252)+(F253*G253)</f>
        <v>0</v>
      </c>
      <c r="I252" s="23">
        <v>37.08</v>
      </c>
      <c r="J252" s="23">
        <v>0</v>
      </c>
      <c r="K252" s="26">
        <f>SUM(H252+I252-J252)</f>
        <v>37.08</v>
      </c>
    </row>
    <row r="253" spans="1:11" s="1" customFormat="1" ht="14.25" customHeight="1">
      <c r="A253" s="21"/>
      <c r="B253" s="22"/>
      <c r="C253" s="23"/>
      <c r="D253" s="23"/>
      <c r="E253" s="23"/>
      <c r="F253" s="2">
        <v>7.23</v>
      </c>
      <c r="G253" s="2">
        <v>0</v>
      </c>
      <c r="H253" s="24"/>
      <c r="I253" s="23"/>
      <c r="J253" s="23"/>
      <c r="K253" s="26"/>
    </row>
    <row r="254" spans="1:11" s="1" customFormat="1" ht="13.5" customHeight="1">
      <c r="A254" s="17" t="s">
        <v>276</v>
      </c>
      <c r="B254" s="28" t="s">
        <v>324</v>
      </c>
      <c r="C254" s="13">
        <v>513</v>
      </c>
      <c r="D254" s="13">
        <v>529</v>
      </c>
      <c r="E254" s="13">
        <f>SUM(D254-C254)</f>
        <v>16</v>
      </c>
      <c r="F254" s="2">
        <v>4.12</v>
      </c>
      <c r="G254" s="34">
        <v>16</v>
      </c>
      <c r="H254" s="19">
        <f>SUM(F254*G254)+(F256*G256)</f>
        <v>65.92</v>
      </c>
      <c r="I254" s="13">
        <v>351.73</v>
      </c>
      <c r="J254" s="13">
        <v>0</v>
      </c>
      <c r="K254" s="15">
        <f>SUM(H254+I254-J254)</f>
        <v>417.65000000000003</v>
      </c>
    </row>
    <row r="255" spans="1:11" s="1" customFormat="1" ht="12" customHeight="1" hidden="1">
      <c r="A255" s="27"/>
      <c r="B255" s="29"/>
      <c r="C255" s="31"/>
      <c r="D255" s="31"/>
      <c r="E255" s="31"/>
      <c r="F255" s="2">
        <v>7.23</v>
      </c>
      <c r="G255" s="35"/>
      <c r="H255" s="32"/>
      <c r="I255" s="31"/>
      <c r="J255" s="31"/>
      <c r="K255" s="33"/>
    </row>
    <row r="256" spans="1:11" s="1" customFormat="1" ht="14.25" customHeight="1">
      <c r="A256" s="18"/>
      <c r="B256" s="30"/>
      <c r="C256" s="14"/>
      <c r="D256" s="14"/>
      <c r="E256" s="14"/>
      <c r="F256" s="2">
        <v>6.7</v>
      </c>
      <c r="G256" s="2">
        <v>0</v>
      </c>
      <c r="H256" s="20"/>
      <c r="I256" s="14"/>
      <c r="J256" s="14"/>
      <c r="K256" s="16"/>
    </row>
    <row r="257" spans="1:11" s="1" customFormat="1" ht="14.25">
      <c r="A257" s="21" t="s">
        <v>277</v>
      </c>
      <c r="B257" s="22" t="s">
        <v>126</v>
      </c>
      <c r="C257" s="23">
        <v>1114</v>
      </c>
      <c r="D257" s="23">
        <v>1136</v>
      </c>
      <c r="E257" s="23">
        <f>SUM(D257-C257)</f>
        <v>22</v>
      </c>
      <c r="F257" s="2">
        <v>4.12</v>
      </c>
      <c r="G257" s="2">
        <v>22</v>
      </c>
      <c r="H257" s="24">
        <f>SUM(F257*G257)+(F258*G258)</f>
        <v>90.64</v>
      </c>
      <c r="I257" s="23">
        <v>4376.91</v>
      </c>
      <c r="J257" s="23">
        <v>1200</v>
      </c>
      <c r="K257" s="26">
        <f>SUM(H257+I257-J257)</f>
        <v>3267.55</v>
      </c>
    </row>
    <row r="258" spans="1:11" s="1" customFormat="1" ht="14.25">
      <c r="A258" s="21"/>
      <c r="B258" s="22"/>
      <c r="C258" s="23"/>
      <c r="D258" s="23"/>
      <c r="E258" s="23"/>
      <c r="F258" s="2">
        <v>7.23</v>
      </c>
      <c r="G258" s="2">
        <v>0</v>
      </c>
      <c r="H258" s="24"/>
      <c r="I258" s="23"/>
      <c r="J258" s="23"/>
      <c r="K258" s="26"/>
    </row>
    <row r="259" spans="1:11" s="1" customFormat="1" ht="14.25">
      <c r="A259" s="21" t="s">
        <v>278</v>
      </c>
      <c r="B259" s="22" t="s">
        <v>325</v>
      </c>
      <c r="C259" s="23">
        <v>8110</v>
      </c>
      <c r="D259" s="23">
        <v>8252</v>
      </c>
      <c r="E259" s="23">
        <f>SUM(D259-C259)</f>
        <v>142</v>
      </c>
      <c r="F259" s="2">
        <v>4.12</v>
      </c>
      <c r="G259" s="2">
        <v>50</v>
      </c>
      <c r="H259" s="24">
        <f>SUM(F259*G259)+(F260*G260)</f>
        <v>871.1600000000001</v>
      </c>
      <c r="I259" s="23">
        <v>-199.84</v>
      </c>
      <c r="J259" s="23">
        <v>0</v>
      </c>
      <c r="K259" s="26">
        <f>SUM(H259+I259-J259)</f>
        <v>671.32</v>
      </c>
    </row>
    <row r="260" spans="1:11" s="1" customFormat="1" ht="14.25">
      <c r="A260" s="21"/>
      <c r="B260" s="22"/>
      <c r="C260" s="23"/>
      <c r="D260" s="23"/>
      <c r="E260" s="23"/>
      <c r="F260" s="2">
        <v>7.23</v>
      </c>
      <c r="G260" s="2">
        <v>92</v>
      </c>
      <c r="H260" s="24"/>
      <c r="I260" s="23"/>
      <c r="J260" s="23"/>
      <c r="K260" s="26"/>
    </row>
    <row r="261" spans="1:11" s="1" customFormat="1" ht="14.25">
      <c r="A261" s="21" t="s">
        <v>279</v>
      </c>
      <c r="B261" s="22" t="s">
        <v>127</v>
      </c>
      <c r="C261" s="23">
        <v>2151</v>
      </c>
      <c r="D261" s="23">
        <v>2172</v>
      </c>
      <c r="E261" s="23">
        <f>SUM(D261-C261)</f>
        <v>21</v>
      </c>
      <c r="F261" s="2">
        <v>4.12</v>
      </c>
      <c r="G261" s="2">
        <v>21</v>
      </c>
      <c r="H261" s="24">
        <f>SUM(F261*G261)+(F262*G262)</f>
        <v>86.52</v>
      </c>
      <c r="I261" s="23">
        <v>-309.2</v>
      </c>
      <c r="J261" s="23">
        <v>278.3</v>
      </c>
      <c r="K261" s="26">
        <f>SUM(H261+I261-J261)</f>
        <v>-500.98</v>
      </c>
    </row>
    <row r="262" spans="1:11" s="1" customFormat="1" ht="14.25">
      <c r="A262" s="21"/>
      <c r="B262" s="22"/>
      <c r="C262" s="23"/>
      <c r="D262" s="23"/>
      <c r="E262" s="23"/>
      <c r="F262" s="2">
        <v>7.23</v>
      </c>
      <c r="G262" s="2">
        <v>0</v>
      </c>
      <c r="H262" s="24"/>
      <c r="I262" s="23"/>
      <c r="J262" s="23"/>
      <c r="K262" s="26"/>
    </row>
    <row r="263" spans="1:11" s="1" customFormat="1" ht="14.25">
      <c r="A263" s="21" t="s">
        <v>280</v>
      </c>
      <c r="B263" s="22" t="s">
        <v>128</v>
      </c>
      <c r="C263" s="23">
        <v>5414</v>
      </c>
      <c r="D263" s="23">
        <v>5415</v>
      </c>
      <c r="E263" s="23">
        <f>SUM(D263-C263)</f>
        <v>1</v>
      </c>
      <c r="F263" s="2">
        <v>4.12</v>
      </c>
      <c r="G263" s="2">
        <v>1</v>
      </c>
      <c r="H263" s="24">
        <f>SUM(F263*G263)+(F264*G264)</f>
        <v>4.12</v>
      </c>
      <c r="I263" s="23">
        <v>-363.23</v>
      </c>
      <c r="J263" s="23">
        <v>0</v>
      </c>
      <c r="K263" s="26">
        <f>SUM(H263+I263-J263)</f>
        <v>-359.11</v>
      </c>
    </row>
    <row r="264" spans="1:11" s="1" customFormat="1" ht="14.25">
      <c r="A264" s="21"/>
      <c r="B264" s="22"/>
      <c r="C264" s="23"/>
      <c r="D264" s="23"/>
      <c r="E264" s="23"/>
      <c r="F264" s="2">
        <v>7.23</v>
      </c>
      <c r="G264" s="2">
        <v>0</v>
      </c>
      <c r="H264" s="24"/>
      <c r="I264" s="23"/>
      <c r="J264" s="23"/>
      <c r="K264" s="26"/>
    </row>
    <row r="265" spans="1:11" s="1" customFormat="1" ht="14.25">
      <c r="A265" s="21" t="s">
        <v>281</v>
      </c>
      <c r="B265" s="22" t="s">
        <v>337</v>
      </c>
      <c r="C265" s="23">
        <v>7714</v>
      </c>
      <c r="D265" s="23">
        <v>8224</v>
      </c>
      <c r="E265" s="23">
        <f>SUM(D265-C265)</f>
        <v>510</v>
      </c>
      <c r="F265" s="2">
        <v>4.12</v>
      </c>
      <c r="G265" s="2">
        <v>50</v>
      </c>
      <c r="H265" s="24">
        <f>SUM(F265*G265)+(F266*G266)</f>
        <v>3531.8</v>
      </c>
      <c r="I265" s="13">
        <v>2029.55</v>
      </c>
      <c r="J265" s="23">
        <v>2030</v>
      </c>
      <c r="K265" s="15">
        <f>SUM(H265+I265-J265)</f>
        <v>3531.3500000000004</v>
      </c>
    </row>
    <row r="266" spans="1:11" s="1" customFormat="1" ht="14.25">
      <c r="A266" s="21"/>
      <c r="B266" s="22"/>
      <c r="C266" s="23"/>
      <c r="D266" s="23"/>
      <c r="E266" s="23"/>
      <c r="F266" s="2">
        <v>7.23</v>
      </c>
      <c r="G266" s="2">
        <v>460</v>
      </c>
      <c r="H266" s="24"/>
      <c r="I266" s="14"/>
      <c r="J266" s="23"/>
      <c r="K266" s="16"/>
    </row>
    <row r="267" spans="1:11" s="1" customFormat="1" ht="14.25">
      <c r="A267" s="21" t="s">
        <v>282</v>
      </c>
      <c r="B267" s="22" t="s">
        <v>129</v>
      </c>
      <c r="C267" s="23">
        <v>939</v>
      </c>
      <c r="D267" s="23">
        <v>963</v>
      </c>
      <c r="E267" s="23">
        <f>SUM(D267-C267)</f>
        <v>24</v>
      </c>
      <c r="F267" s="2">
        <v>4.12</v>
      </c>
      <c r="G267" s="2">
        <v>24</v>
      </c>
      <c r="H267" s="24">
        <f>SUM(F267*G267)+(F268*G268)</f>
        <v>98.88</v>
      </c>
      <c r="I267" s="23">
        <v>-961.7</v>
      </c>
      <c r="J267" s="23">
        <v>0</v>
      </c>
      <c r="K267" s="26">
        <f>SUM(H267+I267-J267)</f>
        <v>-862.82</v>
      </c>
    </row>
    <row r="268" spans="1:11" s="1" customFormat="1" ht="14.25">
      <c r="A268" s="21"/>
      <c r="B268" s="22"/>
      <c r="C268" s="23"/>
      <c r="D268" s="23"/>
      <c r="E268" s="23"/>
      <c r="F268" s="2">
        <v>7.23</v>
      </c>
      <c r="G268" s="2">
        <v>0</v>
      </c>
      <c r="H268" s="24"/>
      <c r="I268" s="23"/>
      <c r="J268" s="23"/>
      <c r="K268" s="26"/>
    </row>
    <row r="269" spans="1:11" s="1" customFormat="1" ht="14.25">
      <c r="A269" s="21" t="s">
        <v>283</v>
      </c>
      <c r="B269" s="22" t="s">
        <v>130</v>
      </c>
      <c r="C269" s="23">
        <v>3900</v>
      </c>
      <c r="D269" s="23">
        <v>3990</v>
      </c>
      <c r="E269" s="23">
        <f>SUM(D269-C269)</f>
        <v>90</v>
      </c>
      <c r="F269" s="2">
        <v>4.12</v>
      </c>
      <c r="G269" s="2">
        <v>50</v>
      </c>
      <c r="H269" s="24">
        <f>SUM(F269*G269)+(F270*G270)</f>
        <v>495.20000000000005</v>
      </c>
      <c r="I269" s="26">
        <v>-10.06</v>
      </c>
      <c r="J269" s="23">
        <v>0</v>
      </c>
      <c r="K269" s="26">
        <f>SUM(H269+I269-J269)</f>
        <v>485.14000000000004</v>
      </c>
    </row>
    <row r="270" spans="1:11" s="1" customFormat="1" ht="14.25">
      <c r="A270" s="21"/>
      <c r="B270" s="22"/>
      <c r="C270" s="23"/>
      <c r="D270" s="23"/>
      <c r="E270" s="23"/>
      <c r="F270" s="2">
        <v>7.23</v>
      </c>
      <c r="G270" s="2">
        <v>40</v>
      </c>
      <c r="H270" s="24"/>
      <c r="I270" s="26"/>
      <c r="J270" s="23"/>
      <c r="K270" s="26"/>
    </row>
    <row r="271" spans="1:11" s="1" customFormat="1" ht="14.25">
      <c r="A271" s="21" t="s">
        <v>284</v>
      </c>
      <c r="B271" s="22" t="s">
        <v>131</v>
      </c>
      <c r="C271" s="23">
        <v>631</v>
      </c>
      <c r="D271" s="23">
        <v>632</v>
      </c>
      <c r="E271" s="23">
        <f>SUM(D271-C271)</f>
        <v>1</v>
      </c>
      <c r="F271" s="2">
        <v>4.12</v>
      </c>
      <c r="G271" s="2">
        <v>1</v>
      </c>
      <c r="H271" s="24">
        <f>SUM(F271*G271)+(F272*G272)</f>
        <v>4.12</v>
      </c>
      <c r="I271" s="23">
        <v>-107.49</v>
      </c>
      <c r="J271" s="23">
        <v>0</v>
      </c>
      <c r="K271" s="26">
        <f>SUM(H271+I271-J271)</f>
        <v>-103.36999999999999</v>
      </c>
    </row>
    <row r="272" spans="1:11" s="1" customFormat="1" ht="14.25">
      <c r="A272" s="21"/>
      <c r="B272" s="22"/>
      <c r="C272" s="23"/>
      <c r="D272" s="23"/>
      <c r="E272" s="23"/>
      <c r="F272" s="2">
        <v>7.23</v>
      </c>
      <c r="G272" s="2">
        <v>0</v>
      </c>
      <c r="H272" s="24"/>
      <c r="I272" s="23"/>
      <c r="J272" s="23"/>
      <c r="K272" s="26"/>
    </row>
    <row r="273" spans="1:11" s="1" customFormat="1" ht="14.25">
      <c r="A273" s="21" t="s">
        <v>285</v>
      </c>
      <c r="B273" s="22" t="s">
        <v>132</v>
      </c>
      <c r="C273" s="23">
        <v>4422</v>
      </c>
      <c r="D273" s="23">
        <v>4524</v>
      </c>
      <c r="E273" s="23">
        <f>SUM(D273-C273)</f>
        <v>102</v>
      </c>
      <c r="F273" s="2">
        <v>4.12</v>
      </c>
      <c r="G273" s="2">
        <v>50</v>
      </c>
      <c r="H273" s="24">
        <f>SUM(F273*G273)+(F274*G274)</f>
        <v>581.96</v>
      </c>
      <c r="I273" s="13">
        <v>-179.06</v>
      </c>
      <c r="J273" s="23">
        <v>0</v>
      </c>
      <c r="K273" s="26">
        <f>SUM(H273+I273-J273)</f>
        <v>402.90000000000003</v>
      </c>
    </row>
    <row r="274" spans="1:11" s="1" customFormat="1" ht="14.25">
      <c r="A274" s="21"/>
      <c r="B274" s="22"/>
      <c r="C274" s="23"/>
      <c r="D274" s="23"/>
      <c r="E274" s="23"/>
      <c r="F274" s="2">
        <v>7.23</v>
      </c>
      <c r="G274" s="2">
        <v>52</v>
      </c>
      <c r="H274" s="24"/>
      <c r="I274" s="14"/>
      <c r="J274" s="23"/>
      <c r="K274" s="26"/>
    </row>
    <row r="275" spans="1:11" s="1" customFormat="1" ht="14.25">
      <c r="A275" s="21" t="s">
        <v>286</v>
      </c>
      <c r="B275" s="22" t="s">
        <v>133</v>
      </c>
      <c r="C275" s="23">
        <v>3019</v>
      </c>
      <c r="D275" s="23">
        <v>3019</v>
      </c>
      <c r="E275" s="23">
        <f>SUM(D275-C275)</f>
        <v>0</v>
      </c>
      <c r="F275" s="2">
        <v>4.12</v>
      </c>
      <c r="G275" s="2">
        <v>0</v>
      </c>
      <c r="H275" s="24">
        <f>SUM(F275*G275)+(F276*G276)</f>
        <v>0</v>
      </c>
      <c r="I275" s="23">
        <v>2.72</v>
      </c>
      <c r="J275" s="23">
        <v>3</v>
      </c>
      <c r="K275" s="26">
        <f>SUM(H275+I275-J275)</f>
        <v>-0.2799999999999998</v>
      </c>
    </row>
    <row r="276" spans="1:11" s="1" customFormat="1" ht="14.25">
      <c r="A276" s="21"/>
      <c r="B276" s="22"/>
      <c r="C276" s="23"/>
      <c r="D276" s="23"/>
      <c r="E276" s="23"/>
      <c r="F276" s="2">
        <v>7.23</v>
      </c>
      <c r="G276" s="2">
        <v>0</v>
      </c>
      <c r="H276" s="24"/>
      <c r="I276" s="23"/>
      <c r="J276" s="23"/>
      <c r="K276" s="26"/>
    </row>
    <row r="277" spans="1:11" s="1" customFormat="1" ht="14.25">
      <c r="A277" s="21" t="s">
        <v>287</v>
      </c>
      <c r="B277" s="22" t="s">
        <v>134</v>
      </c>
      <c r="C277" s="23">
        <v>3504</v>
      </c>
      <c r="D277" s="23">
        <v>3506</v>
      </c>
      <c r="E277" s="23">
        <f>SUM(D277-C277)</f>
        <v>2</v>
      </c>
      <c r="F277" s="2">
        <v>4.12</v>
      </c>
      <c r="G277" s="2">
        <v>2</v>
      </c>
      <c r="H277" s="24">
        <f>SUM(F277*G277)+(F278*G278)</f>
        <v>8.24</v>
      </c>
      <c r="I277" s="23">
        <v>-452.46</v>
      </c>
      <c r="J277" s="23">
        <v>0</v>
      </c>
      <c r="K277" s="26">
        <f>SUM(H277+I277-J277)</f>
        <v>-444.21999999999997</v>
      </c>
    </row>
    <row r="278" spans="1:11" s="1" customFormat="1" ht="14.25">
      <c r="A278" s="21"/>
      <c r="B278" s="22"/>
      <c r="C278" s="23"/>
      <c r="D278" s="23"/>
      <c r="E278" s="23"/>
      <c r="F278" s="2">
        <v>7.23</v>
      </c>
      <c r="G278" s="2">
        <v>0</v>
      </c>
      <c r="H278" s="24"/>
      <c r="I278" s="23"/>
      <c r="J278" s="23"/>
      <c r="K278" s="26"/>
    </row>
    <row r="279" spans="1:11" s="1" customFormat="1" ht="14.25">
      <c r="A279" s="21" t="s">
        <v>135</v>
      </c>
      <c r="B279" s="22" t="s">
        <v>136</v>
      </c>
      <c r="C279" s="23">
        <v>1949</v>
      </c>
      <c r="D279" s="23">
        <v>1949</v>
      </c>
      <c r="E279" s="23">
        <f>SUM(D279-C279)</f>
        <v>0</v>
      </c>
      <c r="F279" s="2">
        <v>4.12</v>
      </c>
      <c r="G279" s="2">
        <v>0</v>
      </c>
      <c r="H279" s="24">
        <f>SUM(F279*G279)+(F280*G280)</f>
        <v>0</v>
      </c>
      <c r="I279" s="23">
        <v>-481.82</v>
      </c>
      <c r="J279" s="23">
        <v>0</v>
      </c>
      <c r="K279" s="26">
        <f>SUM(H279+I279-J279)</f>
        <v>-481.82</v>
      </c>
    </row>
    <row r="280" spans="1:11" s="1" customFormat="1" ht="13.5" customHeight="1">
      <c r="A280" s="21"/>
      <c r="B280" s="22"/>
      <c r="C280" s="23"/>
      <c r="D280" s="23"/>
      <c r="E280" s="23"/>
      <c r="F280" s="2">
        <v>7.23</v>
      </c>
      <c r="G280" s="2">
        <v>0</v>
      </c>
      <c r="H280" s="24"/>
      <c r="I280" s="23"/>
      <c r="J280" s="23"/>
      <c r="K280" s="26"/>
    </row>
    <row r="281" spans="1:11" s="1" customFormat="1" ht="14.25">
      <c r="A281" s="21" t="s">
        <v>288</v>
      </c>
      <c r="B281" s="22" t="s">
        <v>137</v>
      </c>
      <c r="C281" s="23">
        <v>1124</v>
      </c>
      <c r="D281" s="23">
        <v>1130</v>
      </c>
      <c r="E281" s="23">
        <f>SUM(D281-C281)</f>
        <v>6</v>
      </c>
      <c r="F281" s="2">
        <v>4.12</v>
      </c>
      <c r="G281" s="2">
        <v>6</v>
      </c>
      <c r="H281" s="24">
        <f>SUM(F281*G281)+(F282*G282)</f>
        <v>24.72</v>
      </c>
      <c r="I281" s="23">
        <v>34.48</v>
      </c>
      <c r="J281" s="23">
        <v>100</v>
      </c>
      <c r="K281" s="26">
        <f>SUM(H281+I281-J281)</f>
        <v>-40.800000000000004</v>
      </c>
    </row>
    <row r="282" spans="1:11" s="1" customFormat="1" ht="14.25">
      <c r="A282" s="21"/>
      <c r="B282" s="22"/>
      <c r="C282" s="23"/>
      <c r="D282" s="23"/>
      <c r="E282" s="23"/>
      <c r="F282" s="2">
        <v>7.23</v>
      </c>
      <c r="G282" s="2">
        <v>0</v>
      </c>
      <c r="H282" s="24"/>
      <c r="I282" s="23"/>
      <c r="J282" s="23"/>
      <c r="K282" s="26"/>
    </row>
    <row r="283" spans="1:11" s="1" customFormat="1" ht="14.25">
      <c r="A283" s="21" t="s">
        <v>289</v>
      </c>
      <c r="B283" s="22" t="s">
        <v>138</v>
      </c>
      <c r="C283" s="23">
        <v>2438</v>
      </c>
      <c r="D283" s="23">
        <v>2535</v>
      </c>
      <c r="E283" s="23">
        <f>SUM(D283-C283)</f>
        <v>97</v>
      </c>
      <c r="F283" s="2">
        <v>4.12</v>
      </c>
      <c r="G283" s="2">
        <v>50</v>
      </c>
      <c r="H283" s="24">
        <f>SUM(F283*G283)+(F284*G284)</f>
        <v>545.81</v>
      </c>
      <c r="I283" s="13">
        <v>-1260.32</v>
      </c>
      <c r="J283" s="23">
        <v>0</v>
      </c>
      <c r="K283" s="26">
        <f>SUM(H283+I283-J283)</f>
        <v>-714.51</v>
      </c>
    </row>
    <row r="284" spans="1:11" s="1" customFormat="1" ht="14.25">
      <c r="A284" s="21"/>
      <c r="B284" s="22"/>
      <c r="C284" s="23"/>
      <c r="D284" s="23"/>
      <c r="E284" s="23"/>
      <c r="F284" s="2">
        <v>7.23</v>
      </c>
      <c r="G284" s="2">
        <v>47</v>
      </c>
      <c r="H284" s="24"/>
      <c r="I284" s="14"/>
      <c r="J284" s="23"/>
      <c r="K284" s="26"/>
    </row>
    <row r="285" spans="1:11" s="1" customFormat="1" ht="14.25">
      <c r="A285" s="21" t="s">
        <v>290</v>
      </c>
      <c r="B285" s="22" t="s">
        <v>139</v>
      </c>
      <c r="C285" s="23">
        <v>206</v>
      </c>
      <c r="D285" s="23">
        <v>224</v>
      </c>
      <c r="E285" s="23">
        <f>SUM(D285-C285)</f>
        <v>18</v>
      </c>
      <c r="F285" s="2">
        <v>4.12</v>
      </c>
      <c r="G285" s="2">
        <v>18</v>
      </c>
      <c r="H285" s="24">
        <f>SUM(F285*G285)+(F286*G286)</f>
        <v>74.16</v>
      </c>
      <c r="I285" s="23">
        <v>-73.88</v>
      </c>
      <c r="J285" s="23">
        <v>0</v>
      </c>
      <c r="K285" s="26">
        <f>SUM(H285+I285-J285)</f>
        <v>0.28000000000000114</v>
      </c>
    </row>
    <row r="286" spans="1:11" s="1" customFormat="1" ht="14.25">
      <c r="A286" s="21"/>
      <c r="B286" s="22"/>
      <c r="C286" s="23"/>
      <c r="D286" s="23"/>
      <c r="E286" s="23"/>
      <c r="F286" s="2">
        <v>7.23</v>
      </c>
      <c r="G286" s="2"/>
      <c r="H286" s="24"/>
      <c r="I286" s="23"/>
      <c r="J286" s="23"/>
      <c r="K286" s="26"/>
    </row>
    <row r="287" spans="1:11" s="1" customFormat="1" ht="14.25">
      <c r="A287" s="21" t="s">
        <v>291</v>
      </c>
      <c r="B287" s="22" t="s">
        <v>140</v>
      </c>
      <c r="C287" s="23">
        <v>762</v>
      </c>
      <c r="D287" s="23">
        <v>770</v>
      </c>
      <c r="E287" s="23">
        <f>SUM(D287-C287)</f>
        <v>8</v>
      </c>
      <c r="F287" s="2">
        <v>4.12</v>
      </c>
      <c r="G287" s="2">
        <v>8</v>
      </c>
      <c r="H287" s="24">
        <f>SUM(F287*G287)+(F288*G288)</f>
        <v>32.96</v>
      </c>
      <c r="I287" s="13">
        <v>24.73</v>
      </c>
      <c r="J287" s="23">
        <v>100</v>
      </c>
      <c r="K287" s="26">
        <f>SUM(H287+I287-J287)</f>
        <v>-42.31</v>
      </c>
    </row>
    <row r="288" spans="1:11" s="1" customFormat="1" ht="14.25">
      <c r="A288" s="21"/>
      <c r="B288" s="22"/>
      <c r="C288" s="23"/>
      <c r="D288" s="23"/>
      <c r="E288" s="23"/>
      <c r="F288" s="2">
        <v>7.23</v>
      </c>
      <c r="G288" s="2">
        <v>0</v>
      </c>
      <c r="H288" s="24"/>
      <c r="I288" s="14"/>
      <c r="J288" s="23"/>
      <c r="K288" s="26"/>
    </row>
    <row r="289" spans="1:11" s="1" customFormat="1" ht="14.25">
      <c r="A289" s="21" t="s">
        <v>292</v>
      </c>
      <c r="B289" s="22" t="s">
        <v>141</v>
      </c>
      <c r="C289" s="23">
        <v>2769</v>
      </c>
      <c r="D289" s="23">
        <v>2786</v>
      </c>
      <c r="E289" s="23">
        <f>SUM(D289-C289)</f>
        <v>17</v>
      </c>
      <c r="F289" s="2">
        <v>4.12</v>
      </c>
      <c r="G289" s="2">
        <v>17</v>
      </c>
      <c r="H289" s="24">
        <f>SUM(F289*G289)+(F290*G290)</f>
        <v>70.04</v>
      </c>
      <c r="I289" s="23">
        <v>386.75</v>
      </c>
      <c r="J289" s="23">
        <v>386.75</v>
      </c>
      <c r="K289" s="26">
        <f>SUM(H289+I289-J289)</f>
        <v>70.04000000000002</v>
      </c>
    </row>
    <row r="290" spans="1:11" s="1" customFormat="1" ht="14.25">
      <c r="A290" s="21"/>
      <c r="B290" s="22"/>
      <c r="C290" s="23"/>
      <c r="D290" s="23"/>
      <c r="E290" s="23"/>
      <c r="F290" s="2">
        <v>7.23</v>
      </c>
      <c r="G290" s="2">
        <v>0</v>
      </c>
      <c r="H290" s="24"/>
      <c r="I290" s="23"/>
      <c r="J290" s="23"/>
      <c r="K290" s="26"/>
    </row>
    <row r="291" spans="1:11" s="1" customFormat="1" ht="14.25">
      <c r="A291" s="21" t="s">
        <v>293</v>
      </c>
      <c r="B291" s="22" t="s">
        <v>142</v>
      </c>
      <c r="C291" s="23">
        <v>4589</v>
      </c>
      <c r="D291" s="23">
        <v>4593</v>
      </c>
      <c r="E291" s="23">
        <f>SUM(D291-C291)</f>
        <v>4</v>
      </c>
      <c r="F291" s="2">
        <v>4.12</v>
      </c>
      <c r="G291" s="2">
        <v>4</v>
      </c>
      <c r="H291" s="24">
        <f>SUM(F291*G291)+(F292*G292)</f>
        <v>16.48</v>
      </c>
      <c r="I291" s="23">
        <v>-1329.78</v>
      </c>
      <c r="J291" s="23">
        <v>0</v>
      </c>
      <c r="K291" s="26">
        <f>SUM(H291+I291-J291)</f>
        <v>-1313.3</v>
      </c>
    </row>
    <row r="292" spans="1:11" s="1" customFormat="1" ht="14.25">
      <c r="A292" s="21"/>
      <c r="B292" s="22"/>
      <c r="C292" s="23"/>
      <c r="D292" s="23"/>
      <c r="E292" s="23"/>
      <c r="F292" s="2">
        <v>7.23</v>
      </c>
      <c r="G292" s="2">
        <v>0</v>
      </c>
      <c r="H292" s="24"/>
      <c r="I292" s="23"/>
      <c r="J292" s="23"/>
      <c r="K292" s="26"/>
    </row>
    <row r="293" spans="1:11" s="1" customFormat="1" ht="14.25">
      <c r="A293" s="21" t="s">
        <v>294</v>
      </c>
      <c r="B293" s="22" t="s">
        <v>143</v>
      </c>
      <c r="C293" s="23">
        <v>17</v>
      </c>
      <c r="D293" s="23">
        <v>17</v>
      </c>
      <c r="E293" s="23">
        <f>SUM(D293-C293)</f>
        <v>0</v>
      </c>
      <c r="F293" s="2">
        <v>4.12</v>
      </c>
      <c r="G293" s="2">
        <v>0</v>
      </c>
      <c r="H293" s="24">
        <f>SUM(F293*G293)+(F294*G294)</f>
        <v>0</v>
      </c>
      <c r="I293" s="23">
        <v>-498.33</v>
      </c>
      <c r="J293" s="23">
        <v>0</v>
      </c>
      <c r="K293" s="26">
        <f>SUM(H293+I293-J293)</f>
        <v>-498.33</v>
      </c>
    </row>
    <row r="294" spans="1:11" s="1" customFormat="1" ht="14.25">
      <c r="A294" s="21"/>
      <c r="B294" s="22"/>
      <c r="C294" s="23"/>
      <c r="D294" s="23"/>
      <c r="E294" s="23"/>
      <c r="F294" s="2">
        <v>7.23</v>
      </c>
      <c r="G294" s="2"/>
      <c r="H294" s="24"/>
      <c r="I294" s="23"/>
      <c r="J294" s="23"/>
      <c r="K294" s="26"/>
    </row>
    <row r="295" spans="1:11" s="1" customFormat="1" ht="14.25">
      <c r="A295" s="21" t="s">
        <v>295</v>
      </c>
      <c r="B295" s="22" t="s">
        <v>144</v>
      </c>
      <c r="C295" s="23">
        <v>632</v>
      </c>
      <c r="D295" s="23">
        <v>632</v>
      </c>
      <c r="E295" s="23">
        <f>SUM(D295-C295)</f>
        <v>0</v>
      </c>
      <c r="F295" s="2">
        <v>4.12</v>
      </c>
      <c r="G295" s="2">
        <v>0</v>
      </c>
      <c r="H295" s="24">
        <f>SUM(F295*G295)+(F296*G296)</f>
        <v>0</v>
      </c>
      <c r="I295" s="23">
        <v>-30.15</v>
      </c>
      <c r="J295" s="23">
        <v>0</v>
      </c>
      <c r="K295" s="26">
        <f>SUM(H295+I295-J295)</f>
        <v>-30.15</v>
      </c>
    </row>
    <row r="296" spans="1:11" s="1" customFormat="1" ht="14.25">
      <c r="A296" s="21"/>
      <c r="B296" s="22"/>
      <c r="C296" s="23"/>
      <c r="D296" s="23"/>
      <c r="E296" s="23"/>
      <c r="F296" s="2">
        <v>7.23</v>
      </c>
      <c r="G296" s="2">
        <v>0</v>
      </c>
      <c r="H296" s="24"/>
      <c r="I296" s="23"/>
      <c r="J296" s="23"/>
      <c r="K296" s="26"/>
    </row>
    <row r="297" spans="1:11" s="1" customFormat="1" ht="14.25">
      <c r="A297" s="21" t="s">
        <v>296</v>
      </c>
      <c r="B297" s="22" t="s">
        <v>331</v>
      </c>
      <c r="C297" s="23">
        <v>44</v>
      </c>
      <c r="D297" s="23">
        <v>44</v>
      </c>
      <c r="E297" s="23">
        <f>SUM(D297-C297)</f>
        <v>0</v>
      </c>
      <c r="F297" s="2">
        <v>4.12</v>
      </c>
      <c r="G297" s="2">
        <v>0</v>
      </c>
      <c r="H297" s="24">
        <f>SUM(F297*G297)+(F298*G298)</f>
        <v>0</v>
      </c>
      <c r="I297" s="23">
        <v>-12.3</v>
      </c>
      <c r="J297" s="23">
        <v>0</v>
      </c>
      <c r="K297" s="26">
        <f>SUM(H297+I297-J297)</f>
        <v>-12.3</v>
      </c>
    </row>
    <row r="298" spans="1:11" s="1" customFormat="1" ht="14.25">
      <c r="A298" s="21"/>
      <c r="B298" s="22"/>
      <c r="C298" s="23"/>
      <c r="D298" s="23"/>
      <c r="E298" s="23"/>
      <c r="F298" s="2">
        <v>7.23</v>
      </c>
      <c r="G298" s="2"/>
      <c r="H298" s="24"/>
      <c r="I298" s="23"/>
      <c r="J298" s="23"/>
      <c r="K298" s="26"/>
    </row>
    <row r="299" spans="1:11" s="1" customFormat="1" ht="14.25">
      <c r="A299" s="21" t="s">
        <v>297</v>
      </c>
      <c r="B299" s="22" t="s">
        <v>145</v>
      </c>
      <c r="C299" s="23">
        <v>3329</v>
      </c>
      <c r="D299" s="23">
        <v>3391</v>
      </c>
      <c r="E299" s="23">
        <f>SUM(D299-C299)</f>
        <v>62</v>
      </c>
      <c r="F299" s="2">
        <v>4.12</v>
      </c>
      <c r="G299" s="2">
        <v>50</v>
      </c>
      <c r="H299" s="24">
        <f>SUM(F299*G299)+(F300*G300)</f>
        <v>292.76</v>
      </c>
      <c r="I299" s="23">
        <v>468.17</v>
      </c>
      <c r="J299" s="23">
        <v>500</v>
      </c>
      <c r="K299" s="26">
        <f>SUM(H299+I299-J299)</f>
        <v>260.93000000000006</v>
      </c>
    </row>
    <row r="300" spans="1:11" s="1" customFormat="1" ht="14.25">
      <c r="A300" s="21"/>
      <c r="B300" s="22"/>
      <c r="C300" s="23"/>
      <c r="D300" s="23"/>
      <c r="E300" s="23"/>
      <c r="F300" s="2">
        <v>7.23</v>
      </c>
      <c r="G300" s="2">
        <v>12</v>
      </c>
      <c r="H300" s="24"/>
      <c r="I300" s="23"/>
      <c r="J300" s="23"/>
      <c r="K300" s="26"/>
    </row>
    <row r="301" spans="1:11" s="12" customFormat="1" ht="14.25">
      <c r="A301" s="4" t="s">
        <v>298</v>
      </c>
      <c r="B301" s="5" t="s">
        <v>320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7">
        <v>0</v>
      </c>
      <c r="I301" s="6">
        <v>0</v>
      </c>
      <c r="J301" s="6">
        <v>0</v>
      </c>
      <c r="K301" s="8">
        <f>SUM(H301+I301-J301)</f>
        <v>0</v>
      </c>
    </row>
    <row r="302" spans="1:11" s="1" customFormat="1" ht="14.25">
      <c r="A302" s="21" t="s">
        <v>299</v>
      </c>
      <c r="B302" s="22" t="s">
        <v>146</v>
      </c>
      <c r="C302" s="23">
        <v>7347</v>
      </c>
      <c r="D302" s="23">
        <v>7526</v>
      </c>
      <c r="E302" s="23">
        <f>SUM(D302-C302)</f>
        <v>179</v>
      </c>
      <c r="F302" s="2">
        <v>4.12</v>
      </c>
      <c r="G302" s="2">
        <v>50</v>
      </c>
      <c r="H302" s="24">
        <f>SUM(F302*G302)+(F303*G303)</f>
        <v>1138.67</v>
      </c>
      <c r="I302" s="13">
        <v>1051.24</v>
      </c>
      <c r="J302" s="23">
        <v>1052</v>
      </c>
      <c r="K302" s="26">
        <f>SUM(H302+I302-J302)</f>
        <v>1137.9099999999999</v>
      </c>
    </row>
    <row r="303" spans="1:11" s="1" customFormat="1" ht="14.25">
      <c r="A303" s="21"/>
      <c r="B303" s="22"/>
      <c r="C303" s="23"/>
      <c r="D303" s="23"/>
      <c r="E303" s="23"/>
      <c r="F303" s="2">
        <v>7.23</v>
      </c>
      <c r="G303" s="2">
        <v>129</v>
      </c>
      <c r="H303" s="24"/>
      <c r="I303" s="14"/>
      <c r="J303" s="23"/>
      <c r="K303" s="26"/>
    </row>
    <row r="304" spans="1:11" s="1" customFormat="1" ht="14.25">
      <c r="A304" s="21" t="s">
        <v>300</v>
      </c>
      <c r="B304" s="22" t="s">
        <v>147</v>
      </c>
      <c r="C304" s="23">
        <v>4277</v>
      </c>
      <c r="D304" s="23">
        <v>4290</v>
      </c>
      <c r="E304" s="23">
        <f>SUM(D304-C304)</f>
        <v>13</v>
      </c>
      <c r="F304" s="2">
        <v>4.12</v>
      </c>
      <c r="G304" s="2">
        <v>13</v>
      </c>
      <c r="H304" s="24">
        <f>SUM(F304*G304)+(F305*G305)</f>
        <v>53.56</v>
      </c>
      <c r="I304" s="23">
        <v>2488.02</v>
      </c>
      <c r="J304" s="23">
        <v>2000</v>
      </c>
      <c r="K304" s="26">
        <f>SUM(H304+I304-J304)</f>
        <v>541.5799999999999</v>
      </c>
    </row>
    <row r="305" spans="1:11" s="1" customFormat="1" ht="14.25">
      <c r="A305" s="21"/>
      <c r="B305" s="22"/>
      <c r="C305" s="23"/>
      <c r="D305" s="23"/>
      <c r="E305" s="23"/>
      <c r="F305" s="2">
        <v>7.23</v>
      </c>
      <c r="G305" s="2">
        <v>0</v>
      </c>
      <c r="H305" s="24"/>
      <c r="I305" s="23"/>
      <c r="J305" s="23"/>
      <c r="K305" s="26"/>
    </row>
    <row r="306" spans="1:11" s="1" customFormat="1" ht="14.25">
      <c r="A306" s="21" t="s">
        <v>301</v>
      </c>
      <c r="B306" s="22" t="s">
        <v>148</v>
      </c>
      <c r="C306" s="23">
        <v>4437</v>
      </c>
      <c r="D306" s="23">
        <v>4477</v>
      </c>
      <c r="E306" s="23">
        <f>SUM(D306-C306)</f>
        <v>40</v>
      </c>
      <c r="F306" s="2">
        <v>4.12</v>
      </c>
      <c r="G306" s="2">
        <v>40</v>
      </c>
      <c r="H306" s="24">
        <f>SUM(F306*G306)+(F307*G307)</f>
        <v>164.8</v>
      </c>
      <c r="I306" s="23">
        <v>524.12</v>
      </c>
      <c r="J306" s="23">
        <v>524.12</v>
      </c>
      <c r="K306" s="26">
        <f>SUM(H306+I306-J306)</f>
        <v>164.80000000000007</v>
      </c>
    </row>
    <row r="307" spans="1:11" s="1" customFormat="1" ht="14.25">
      <c r="A307" s="21"/>
      <c r="B307" s="22"/>
      <c r="C307" s="23"/>
      <c r="D307" s="23"/>
      <c r="E307" s="23"/>
      <c r="F307" s="2">
        <v>7.23</v>
      </c>
      <c r="G307" s="2">
        <v>0</v>
      </c>
      <c r="H307" s="24"/>
      <c r="I307" s="23"/>
      <c r="J307" s="23"/>
      <c r="K307" s="26"/>
    </row>
    <row r="308" spans="1:11" s="12" customFormat="1" ht="14.25">
      <c r="A308" s="4" t="s">
        <v>302</v>
      </c>
      <c r="B308" s="5" t="s">
        <v>320</v>
      </c>
      <c r="C308" s="6">
        <v>0</v>
      </c>
      <c r="D308" s="6">
        <v>0</v>
      </c>
      <c r="E308" s="6">
        <v>0</v>
      </c>
      <c r="F308" s="11">
        <v>0</v>
      </c>
      <c r="G308" s="11">
        <v>0</v>
      </c>
      <c r="H308" s="7">
        <v>0</v>
      </c>
      <c r="I308" s="6">
        <v>0</v>
      </c>
      <c r="J308" s="6">
        <v>0</v>
      </c>
      <c r="K308" s="8">
        <v>0</v>
      </c>
    </row>
    <row r="309" spans="1:11" s="1" customFormat="1" ht="14.25">
      <c r="A309" s="21" t="s">
        <v>303</v>
      </c>
      <c r="B309" s="22" t="s">
        <v>149</v>
      </c>
      <c r="C309" s="23">
        <v>2318</v>
      </c>
      <c r="D309" s="23">
        <v>2320</v>
      </c>
      <c r="E309" s="23">
        <f>SUM(D309-C309)</f>
        <v>2</v>
      </c>
      <c r="F309" s="2">
        <v>4.12</v>
      </c>
      <c r="G309" s="2">
        <v>2</v>
      </c>
      <c r="H309" s="24">
        <f>SUM(F309*G309)+(F310*G310)</f>
        <v>8.24</v>
      </c>
      <c r="I309" s="23">
        <v>-556.61</v>
      </c>
      <c r="J309" s="23">
        <v>0</v>
      </c>
      <c r="K309" s="26">
        <f>SUM(H309+I309-J309)</f>
        <v>-548.37</v>
      </c>
    </row>
    <row r="310" spans="1:11" s="1" customFormat="1" ht="14.25">
      <c r="A310" s="21"/>
      <c r="B310" s="22"/>
      <c r="C310" s="23"/>
      <c r="D310" s="23"/>
      <c r="E310" s="23"/>
      <c r="F310" s="2">
        <v>7.23</v>
      </c>
      <c r="G310" s="2">
        <v>0</v>
      </c>
      <c r="H310" s="24"/>
      <c r="I310" s="23"/>
      <c r="J310" s="23"/>
      <c r="K310" s="26"/>
    </row>
    <row r="311" spans="1:11" s="1" customFormat="1" ht="14.25">
      <c r="A311" s="21" t="s">
        <v>304</v>
      </c>
      <c r="B311" s="22" t="s">
        <v>150</v>
      </c>
      <c r="C311" s="23">
        <v>1202</v>
      </c>
      <c r="D311" s="23">
        <v>1229</v>
      </c>
      <c r="E311" s="23">
        <f>SUM(D311-C311)</f>
        <v>27</v>
      </c>
      <c r="F311" s="2">
        <v>4.12</v>
      </c>
      <c r="G311" s="2">
        <v>27</v>
      </c>
      <c r="H311" s="24">
        <f>SUM(F311*G311)+(F312*G312)</f>
        <v>111.24000000000001</v>
      </c>
      <c r="I311" s="13">
        <v>249.38</v>
      </c>
      <c r="J311" s="23">
        <v>239.48</v>
      </c>
      <c r="K311" s="26">
        <f>SUM(H311+I311-J311)</f>
        <v>121.14000000000001</v>
      </c>
    </row>
    <row r="312" spans="1:11" s="1" customFormat="1" ht="14.25">
      <c r="A312" s="21"/>
      <c r="B312" s="22"/>
      <c r="C312" s="23"/>
      <c r="D312" s="23"/>
      <c r="E312" s="23"/>
      <c r="F312" s="2">
        <v>7.23</v>
      </c>
      <c r="G312" s="2">
        <v>0</v>
      </c>
      <c r="H312" s="24"/>
      <c r="I312" s="14"/>
      <c r="J312" s="23"/>
      <c r="K312" s="26"/>
    </row>
    <row r="313" spans="1:11" s="12" customFormat="1" ht="14.25">
      <c r="A313" s="4" t="s">
        <v>305</v>
      </c>
      <c r="B313" s="5" t="s">
        <v>320</v>
      </c>
      <c r="C313" s="6">
        <v>2</v>
      </c>
      <c r="D313" s="6">
        <v>2</v>
      </c>
      <c r="E313" s="6">
        <v>0</v>
      </c>
      <c r="F313" s="11">
        <v>0</v>
      </c>
      <c r="G313" s="11">
        <v>0</v>
      </c>
      <c r="H313" s="7">
        <v>0</v>
      </c>
      <c r="I313" s="6">
        <v>0</v>
      </c>
      <c r="J313" s="6">
        <v>0</v>
      </c>
      <c r="K313" s="8">
        <f>SUM(H313+I313-J313)</f>
        <v>0</v>
      </c>
    </row>
    <row r="314" spans="1:11" s="1" customFormat="1" ht="14.25">
      <c r="A314" s="21" t="s">
        <v>306</v>
      </c>
      <c r="B314" s="22" t="s">
        <v>151</v>
      </c>
      <c r="C314" s="23">
        <v>441</v>
      </c>
      <c r="D314" s="23">
        <v>442</v>
      </c>
      <c r="E314" s="23">
        <f>SUM(D314-C314)</f>
        <v>1</v>
      </c>
      <c r="F314" s="2">
        <v>4.12</v>
      </c>
      <c r="G314" s="2">
        <v>1</v>
      </c>
      <c r="H314" s="24">
        <f>SUM(F314*G314)+(F315*G315)</f>
        <v>4.12</v>
      </c>
      <c r="I314" s="23">
        <v>49.07</v>
      </c>
      <c r="J314" s="23">
        <v>100</v>
      </c>
      <c r="K314" s="26">
        <f>SUM(H314+I314-J314)</f>
        <v>-46.81</v>
      </c>
    </row>
    <row r="315" spans="1:11" s="1" customFormat="1" ht="14.25">
      <c r="A315" s="21"/>
      <c r="B315" s="22"/>
      <c r="C315" s="23"/>
      <c r="D315" s="23"/>
      <c r="E315" s="23"/>
      <c r="F315" s="2">
        <v>7.23</v>
      </c>
      <c r="G315" s="2">
        <v>0</v>
      </c>
      <c r="H315" s="24"/>
      <c r="I315" s="23"/>
      <c r="J315" s="23"/>
      <c r="K315" s="26"/>
    </row>
    <row r="316" spans="1:11" s="1" customFormat="1" ht="14.25">
      <c r="A316" s="21" t="s">
        <v>307</v>
      </c>
      <c r="B316" s="22" t="s">
        <v>152</v>
      </c>
      <c r="C316" s="23">
        <v>1787</v>
      </c>
      <c r="D316" s="23">
        <v>1787</v>
      </c>
      <c r="E316" s="23">
        <f>SUM(D316-C316)</f>
        <v>0</v>
      </c>
      <c r="F316" s="2">
        <v>4.12</v>
      </c>
      <c r="G316" s="2">
        <v>0</v>
      </c>
      <c r="H316" s="24">
        <f>SUM(F316*G316)+(F317*G317)</f>
        <v>0</v>
      </c>
      <c r="I316" s="13">
        <v>-73.86</v>
      </c>
      <c r="J316" s="23">
        <v>0</v>
      </c>
      <c r="K316" s="26">
        <f>SUM(H316+I316-J316)</f>
        <v>-73.86</v>
      </c>
    </row>
    <row r="317" spans="1:11" s="1" customFormat="1" ht="14.25">
      <c r="A317" s="21"/>
      <c r="B317" s="22"/>
      <c r="C317" s="23"/>
      <c r="D317" s="23"/>
      <c r="E317" s="23"/>
      <c r="F317" s="2">
        <v>7.23</v>
      </c>
      <c r="G317" s="2">
        <v>0</v>
      </c>
      <c r="H317" s="24"/>
      <c r="I317" s="14"/>
      <c r="J317" s="23"/>
      <c r="K317" s="26"/>
    </row>
    <row r="318" spans="1:11" s="1" customFormat="1" ht="14.25">
      <c r="A318" s="21" t="s">
        <v>308</v>
      </c>
      <c r="B318" s="22" t="s">
        <v>153</v>
      </c>
      <c r="C318" s="23">
        <v>1333</v>
      </c>
      <c r="D318" s="23">
        <v>1333</v>
      </c>
      <c r="E318" s="23">
        <f>SUM(D318-C318)</f>
        <v>0</v>
      </c>
      <c r="F318" s="2">
        <v>4.12</v>
      </c>
      <c r="G318" s="2">
        <v>0</v>
      </c>
      <c r="H318" s="24">
        <f>SUM(F318*G318)+(F319*G319)</f>
        <v>0</v>
      </c>
      <c r="I318" s="23">
        <v>-0.16</v>
      </c>
      <c r="J318" s="23">
        <v>0</v>
      </c>
      <c r="K318" s="15">
        <f>SUM(H318+I318-J318)</f>
        <v>-0.16</v>
      </c>
    </row>
    <row r="319" spans="1:11" s="1" customFormat="1" ht="14.25">
      <c r="A319" s="21"/>
      <c r="B319" s="22"/>
      <c r="C319" s="23"/>
      <c r="D319" s="23"/>
      <c r="E319" s="23"/>
      <c r="F319" s="2">
        <v>7.23</v>
      </c>
      <c r="G319" s="2">
        <v>0</v>
      </c>
      <c r="H319" s="24"/>
      <c r="I319" s="23"/>
      <c r="J319" s="23"/>
      <c r="K319" s="16"/>
    </row>
    <row r="320" spans="1:11" s="1" customFormat="1" ht="14.25">
      <c r="A320" s="21" t="s">
        <v>309</v>
      </c>
      <c r="B320" s="22" t="s">
        <v>154</v>
      </c>
      <c r="C320" s="23">
        <v>1480</v>
      </c>
      <c r="D320" s="23">
        <v>1480</v>
      </c>
      <c r="E320" s="23">
        <f>SUM(D320-C320)</f>
        <v>0</v>
      </c>
      <c r="F320" s="2">
        <v>4.12</v>
      </c>
      <c r="G320" s="2">
        <v>0</v>
      </c>
      <c r="H320" s="24">
        <f>SUM(F320*G320)+(F321*G321)</f>
        <v>0</v>
      </c>
      <c r="I320" s="13">
        <v>-0.2</v>
      </c>
      <c r="J320" s="23">
        <v>0</v>
      </c>
      <c r="K320" s="26">
        <f>SUM(H320+I320-J320)</f>
        <v>-0.2</v>
      </c>
    </row>
    <row r="321" spans="1:11" s="1" customFormat="1" ht="14.25">
      <c r="A321" s="21"/>
      <c r="B321" s="22"/>
      <c r="C321" s="23"/>
      <c r="D321" s="23"/>
      <c r="E321" s="23"/>
      <c r="F321" s="2">
        <v>7.23</v>
      </c>
      <c r="G321" s="2">
        <v>0</v>
      </c>
      <c r="H321" s="24"/>
      <c r="I321" s="14"/>
      <c r="J321" s="23"/>
      <c r="K321" s="26"/>
    </row>
    <row r="322" spans="1:11" s="1" customFormat="1" ht="14.25">
      <c r="A322" s="21" t="s">
        <v>310</v>
      </c>
      <c r="B322" s="22" t="s">
        <v>155</v>
      </c>
      <c r="C322" s="23">
        <v>1576</v>
      </c>
      <c r="D322" s="23">
        <v>1613</v>
      </c>
      <c r="E322" s="23">
        <f>SUM(D322-C322)</f>
        <v>37</v>
      </c>
      <c r="F322" s="2">
        <v>4.12</v>
      </c>
      <c r="G322" s="2">
        <v>37</v>
      </c>
      <c r="H322" s="24">
        <f>SUM(F322*G322)+(F323*G323)</f>
        <v>152.44</v>
      </c>
      <c r="I322" s="23">
        <v>-205.25</v>
      </c>
      <c r="J322" s="23">
        <v>1000</v>
      </c>
      <c r="K322" s="26">
        <f>SUM(H322+I322-J322)</f>
        <v>-1052.81</v>
      </c>
    </row>
    <row r="323" spans="1:11" s="1" customFormat="1" ht="14.25">
      <c r="A323" s="21"/>
      <c r="B323" s="22"/>
      <c r="C323" s="23"/>
      <c r="D323" s="23"/>
      <c r="E323" s="23"/>
      <c r="F323" s="2">
        <v>7.23</v>
      </c>
      <c r="G323" s="2">
        <v>0</v>
      </c>
      <c r="H323" s="24"/>
      <c r="I323" s="23"/>
      <c r="J323" s="23"/>
      <c r="K323" s="26"/>
    </row>
    <row r="324" spans="1:11" s="1" customFormat="1" ht="14.25">
      <c r="A324" s="21" t="s">
        <v>311</v>
      </c>
      <c r="B324" s="22" t="s">
        <v>156</v>
      </c>
      <c r="C324" s="23">
        <v>2018</v>
      </c>
      <c r="D324" s="23">
        <v>2018</v>
      </c>
      <c r="E324" s="23">
        <f>SUM(D324-C324)</f>
        <v>0</v>
      </c>
      <c r="F324" s="2">
        <v>4.12</v>
      </c>
      <c r="G324" s="2">
        <v>0</v>
      </c>
      <c r="H324" s="24">
        <f>SUM(F324*G324)+(F325*G325)</f>
        <v>0</v>
      </c>
      <c r="I324" s="13">
        <v>-668.35</v>
      </c>
      <c r="J324" s="23">
        <v>0</v>
      </c>
      <c r="K324" s="26">
        <f>SUM(H324+I324-J324)</f>
        <v>-668.35</v>
      </c>
    </row>
    <row r="325" spans="1:11" s="1" customFormat="1" ht="14.25">
      <c r="A325" s="21"/>
      <c r="B325" s="22"/>
      <c r="C325" s="23"/>
      <c r="D325" s="23"/>
      <c r="E325" s="23"/>
      <c r="F325" s="2">
        <v>7.23</v>
      </c>
      <c r="G325" s="2">
        <v>0</v>
      </c>
      <c r="H325" s="24"/>
      <c r="I325" s="14"/>
      <c r="J325" s="23"/>
      <c r="K325" s="26"/>
    </row>
    <row r="326" spans="1:11" s="1" customFormat="1" ht="14.25">
      <c r="A326" s="21" t="s">
        <v>312</v>
      </c>
      <c r="B326" s="22" t="s">
        <v>157</v>
      </c>
      <c r="C326" s="23">
        <v>721</v>
      </c>
      <c r="D326" s="23">
        <v>743</v>
      </c>
      <c r="E326" s="23">
        <f>SUM(D326-C326)</f>
        <v>22</v>
      </c>
      <c r="F326" s="2">
        <v>4.12</v>
      </c>
      <c r="G326" s="2">
        <v>22</v>
      </c>
      <c r="H326" s="24">
        <f>SUM(F326*G326)+(F327*G327)</f>
        <v>90.64</v>
      </c>
      <c r="I326" s="23">
        <v>52.89</v>
      </c>
      <c r="J326" s="23">
        <v>0</v>
      </c>
      <c r="K326" s="26">
        <f>SUM(H326+I326-J326)</f>
        <v>143.53</v>
      </c>
    </row>
    <row r="327" spans="1:11" s="1" customFormat="1" ht="14.25">
      <c r="A327" s="21"/>
      <c r="B327" s="22"/>
      <c r="C327" s="23"/>
      <c r="D327" s="23"/>
      <c r="E327" s="23"/>
      <c r="F327" s="2">
        <v>7.23</v>
      </c>
      <c r="G327" s="2">
        <v>0</v>
      </c>
      <c r="H327" s="24"/>
      <c r="I327" s="23"/>
      <c r="J327" s="23"/>
      <c r="K327" s="26"/>
    </row>
    <row r="328" spans="1:11" s="12" customFormat="1" ht="14.25">
      <c r="A328" s="4" t="s">
        <v>313</v>
      </c>
      <c r="B328" s="5" t="s">
        <v>158</v>
      </c>
      <c r="C328" s="6">
        <v>151</v>
      </c>
      <c r="D328" s="6">
        <v>151</v>
      </c>
      <c r="E328" s="6">
        <f>SUM(D328-C328)</f>
        <v>0</v>
      </c>
      <c r="F328" s="11">
        <v>4.12</v>
      </c>
      <c r="G328" s="11">
        <v>0</v>
      </c>
      <c r="H328" s="7">
        <f>SUM(F328*G328)</f>
        <v>0</v>
      </c>
      <c r="I328" s="6">
        <v>-300.51</v>
      </c>
      <c r="J328" s="6">
        <v>0</v>
      </c>
      <c r="K328" s="8">
        <f>SUM(H328+I328-J328)</f>
        <v>-300.51</v>
      </c>
    </row>
    <row r="329" spans="1:11" s="1" customFormat="1" ht="14.25">
      <c r="A329" s="21" t="s">
        <v>314</v>
      </c>
      <c r="B329" s="22" t="s">
        <v>87</v>
      </c>
      <c r="C329" s="23">
        <v>2301</v>
      </c>
      <c r="D329" s="23">
        <v>2303</v>
      </c>
      <c r="E329" s="23">
        <f>SUM(D329-C329)</f>
        <v>2</v>
      </c>
      <c r="F329" s="2">
        <v>4.12</v>
      </c>
      <c r="G329" s="2">
        <v>2</v>
      </c>
      <c r="H329" s="24">
        <f>SUM(F329*G329)+(F330*G330)</f>
        <v>8.24</v>
      </c>
      <c r="I329" s="13">
        <v>-67.88</v>
      </c>
      <c r="J329" s="23">
        <v>0</v>
      </c>
      <c r="K329" s="26">
        <f>SUM(H329+I329-J329)</f>
        <v>-59.63999999999999</v>
      </c>
    </row>
    <row r="330" spans="1:11" s="1" customFormat="1" ht="14.25">
      <c r="A330" s="21"/>
      <c r="B330" s="22"/>
      <c r="C330" s="23"/>
      <c r="D330" s="23"/>
      <c r="E330" s="23"/>
      <c r="F330" s="2">
        <v>7.23</v>
      </c>
      <c r="G330" s="2">
        <v>0</v>
      </c>
      <c r="H330" s="24"/>
      <c r="I330" s="14"/>
      <c r="J330" s="23"/>
      <c r="K330" s="26"/>
    </row>
    <row r="331" spans="1:11" s="1" customFormat="1" ht="14.25">
      <c r="A331" s="21" t="s">
        <v>315</v>
      </c>
      <c r="B331" s="22" t="s">
        <v>159</v>
      </c>
      <c r="C331" s="23">
        <v>610</v>
      </c>
      <c r="D331" s="23">
        <v>646</v>
      </c>
      <c r="E331" s="23">
        <f>SUM(D331-C331)</f>
        <v>36</v>
      </c>
      <c r="F331" s="2">
        <v>4.12</v>
      </c>
      <c r="G331" s="2">
        <v>36</v>
      </c>
      <c r="H331" s="24">
        <f>SUM(F331*G331)+(F332*G332)</f>
        <v>148.32</v>
      </c>
      <c r="I331" s="23">
        <v>253.48</v>
      </c>
      <c r="J331" s="23">
        <v>0</v>
      </c>
      <c r="K331" s="26">
        <f>SUM(H331+I331-J331)</f>
        <v>401.79999999999995</v>
      </c>
    </row>
    <row r="332" spans="1:11" s="1" customFormat="1" ht="14.25">
      <c r="A332" s="21"/>
      <c r="B332" s="22"/>
      <c r="C332" s="23"/>
      <c r="D332" s="23"/>
      <c r="E332" s="23"/>
      <c r="F332" s="2">
        <v>7.23</v>
      </c>
      <c r="G332" s="2"/>
      <c r="H332" s="24"/>
      <c r="I332" s="23"/>
      <c r="J332" s="23"/>
      <c r="K332" s="26"/>
    </row>
    <row r="333" spans="1:11" s="1" customFormat="1" ht="14.25" customHeight="1">
      <c r="A333" s="21" t="s">
        <v>316</v>
      </c>
      <c r="B333" s="22" t="s">
        <v>160</v>
      </c>
      <c r="C333" s="23">
        <v>2130</v>
      </c>
      <c r="D333" s="23">
        <v>2130</v>
      </c>
      <c r="E333" s="23">
        <f>SUM(D333-C333)</f>
        <v>0</v>
      </c>
      <c r="F333" s="2">
        <v>4.12</v>
      </c>
      <c r="G333" s="2">
        <v>0</v>
      </c>
      <c r="H333" s="24">
        <f>SUM(F333*G333)+(F334*G334)</f>
        <v>0</v>
      </c>
      <c r="I333" s="23">
        <v>4.12</v>
      </c>
      <c r="J333" s="23">
        <v>0</v>
      </c>
      <c r="K333" s="26">
        <f>SUM(H333+I333-J333)</f>
        <v>4.12</v>
      </c>
    </row>
    <row r="334" spans="1:11" s="1" customFormat="1" ht="14.25" customHeight="1">
      <c r="A334" s="21"/>
      <c r="B334" s="22"/>
      <c r="C334" s="23"/>
      <c r="D334" s="23"/>
      <c r="E334" s="23"/>
      <c r="F334" s="2">
        <v>7.23</v>
      </c>
      <c r="G334" s="2">
        <v>0</v>
      </c>
      <c r="H334" s="24"/>
      <c r="I334" s="23"/>
      <c r="J334" s="23"/>
      <c r="K334" s="26"/>
    </row>
    <row r="335" spans="1:11" s="1" customFormat="1" ht="14.25">
      <c r="A335" s="21" t="s">
        <v>321</v>
      </c>
      <c r="B335" s="22" t="s">
        <v>161</v>
      </c>
      <c r="C335" s="23">
        <v>4471</v>
      </c>
      <c r="D335" s="23">
        <v>4522</v>
      </c>
      <c r="E335" s="23">
        <f>SUM(D335-C335)</f>
        <v>51</v>
      </c>
      <c r="F335" s="2">
        <v>4.12</v>
      </c>
      <c r="G335" s="2">
        <v>50</v>
      </c>
      <c r="H335" s="24">
        <f>SUM(F335*G335)+(F336*G336)</f>
        <v>213.23</v>
      </c>
      <c r="I335" s="23">
        <v>475.69</v>
      </c>
      <c r="J335" s="23">
        <v>0</v>
      </c>
      <c r="K335" s="26">
        <f>SUM(H335+I335-J335)</f>
        <v>688.92</v>
      </c>
    </row>
    <row r="336" spans="1:11" s="1" customFormat="1" ht="14.25">
      <c r="A336" s="21"/>
      <c r="B336" s="22"/>
      <c r="C336" s="23"/>
      <c r="D336" s="23"/>
      <c r="E336" s="23"/>
      <c r="F336" s="2">
        <v>7.23</v>
      </c>
      <c r="G336" s="2">
        <v>1</v>
      </c>
      <c r="H336" s="24"/>
      <c r="I336" s="23"/>
      <c r="J336" s="23"/>
      <c r="K336" s="26"/>
    </row>
    <row r="337" spans="1:11" s="12" customFormat="1" ht="14.25">
      <c r="A337" s="6">
        <v>183</v>
      </c>
      <c r="B337" s="5" t="s">
        <v>320</v>
      </c>
      <c r="C337" s="6">
        <v>0</v>
      </c>
      <c r="D337" s="6">
        <v>0</v>
      </c>
      <c r="E337" s="6">
        <v>0</v>
      </c>
      <c r="F337" s="11">
        <v>0</v>
      </c>
      <c r="G337" s="11">
        <v>0</v>
      </c>
      <c r="H337" s="7">
        <v>0</v>
      </c>
      <c r="I337" s="6">
        <v>0</v>
      </c>
      <c r="J337" s="6">
        <v>0</v>
      </c>
      <c r="K337" s="8">
        <f>SUM(H337-I337)</f>
        <v>0</v>
      </c>
    </row>
    <row r="338" spans="1:11" s="1" customFormat="1" ht="14.25">
      <c r="A338" s="23">
        <v>184</v>
      </c>
      <c r="B338" s="22" t="s">
        <v>162</v>
      </c>
      <c r="C338" s="23">
        <v>4561</v>
      </c>
      <c r="D338" s="23">
        <v>4737</v>
      </c>
      <c r="E338" s="23">
        <f>SUM(D338-C338)</f>
        <v>176</v>
      </c>
      <c r="F338" s="2">
        <v>4.12</v>
      </c>
      <c r="G338" s="2">
        <v>50</v>
      </c>
      <c r="H338" s="24">
        <f>SUM(F338*G338)+(F339*G339)</f>
        <v>1116.98</v>
      </c>
      <c r="I338" s="23">
        <v>-1320.61</v>
      </c>
      <c r="J338" s="23">
        <v>1000</v>
      </c>
      <c r="K338" s="26">
        <f>SUM(H338+I338-J338)</f>
        <v>-1203.6299999999999</v>
      </c>
    </row>
    <row r="339" spans="1:11" s="1" customFormat="1" ht="14.25">
      <c r="A339" s="23"/>
      <c r="B339" s="22"/>
      <c r="C339" s="23"/>
      <c r="D339" s="23"/>
      <c r="E339" s="23"/>
      <c r="F339" s="2">
        <v>7.23</v>
      </c>
      <c r="G339" s="2">
        <v>126</v>
      </c>
      <c r="H339" s="24"/>
      <c r="I339" s="23"/>
      <c r="J339" s="23"/>
      <c r="K339" s="26"/>
    </row>
    <row r="340" s="1" customFormat="1" ht="14.25">
      <c r="H340" s="3"/>
    </row>
    <row r="341" s="1" customFormat="1" ht="14.25"/>
  </sheetData>
  <sheetProtection/>
  <mergeCells count="1453">
    <mergeCell ref="A134:A135"/>
    <mergeCell ref="B134:B135"/>
    <mergeCell ref="J136:J137"/>
    <mergeCell ref="K136:K137"/>
    <mergeCell ref="A136:A137"/>
    <mergeCell ref="B136:B137"/>
    <mergeCell ref="C136:C137"/>
    <mergeCell ref="D136:D137"/>
    <mergeCell ref="A10:A11"/>
    <mergeCell ref="B10:B11"/>
    <mergeCell ref="C10:C11"/>
    <mergeCell ref="D10:D11"/>
    <mergeCell ref="E10:E11"/>
    <mergeCell ref="H10:H11"/>
    <mergeCell ref="I138:I139"/>
    <mergeCell ref="J138:J139"/>
    <mergeCell ref="K138:K139"/>
    <mergeCell ref="E136:E137"/>
    <mergeCell ref="H136:H137"/>
    <mergeCell ref="C134:C135"/>
    <mergeCell ref="D134:D135"/>
    <mergeCell ref="E134:E135"/>
    <mergeCell ref="H134:H135"/>
    <mergeCell ref="I134:I135"/>
    <mergeCell ref="A138:A139"/>
    <mergeCell ref="B138:B139"/>
    <mergeCell ref="C138:C139"/>
    <mergeCell ref="D138:D139"/>
    <mergeCell ref="E138:E139"/>
    <mergeCell ref="H138:H139"/>
    <mergeCell ref="J130:J131"/>
    <mergeCell ref="K130:K131"/>
    <mergeCell ref="I132:I133"/>
    <mergeCell ref="J132:J133"/>
    <mergeCell ref="K134:K135"/>
    <mergeCell ref="I136:I137"/>
    <mergeCell ref="K132:K133"/>
    <mergeCell ref="J134:J135"/>
    <mergeCell ref="A132:A133"/>
    <mergeCell ref="B132:B133"/>
    <mergeCell ref="C132:C133"/>
    <mergeCell ref="D132:D133"/>
    <mergeCell ref="E132:E133"/>
    <mergeCell ref="H132:H133"/>
    <mergeCell ref="I128:I129"/>
    <mergeCell ref="J128:J129"/>
    <mergeCell ref="K128:K129"/>
    <mergeCell ref="A130:A131"/>
    <mergeCell ref="B130:B131"/>
    <mergeCell ref="C130:C131"/>
    <mergeCell ref="D130:D131"/>
    <mergeCell ref="E130:E131"/>
    <mergeCell ref="H130:H131"/>
    <mergeCell ref="I130:I131"/>
    <mergeCell ref="A128:A129"/>
    <mergeCell ref="B128:B129"/>
    <mergeCell ref="C128:C129"/>
    <mergeCell ref="D128:D129"/>
    <mergeCell ref="E128:E129"/>
    <mergeCell ref="H128:H129"/>
    <mergeCell ref="K124:K125"/>
    <mergeCell ref="A126:A127"/>
    <mergeCell ref="B126:B127"/>
    <mergeCell ref="C126:C127"/>
    <mergeCell ref="D126:D127"/>
    <mergeCell ref="E126:E127"/>
    <mergeCell ref="H126:H127"/>
    <mergeCell ref="I126:I127"/>
    <mergeCell ref="J126:J127"/>
    <mergeCell ref="K126:K127"/>
    <mergeCell ref="J122:J123"/>
    <mergeCell ref="K122:K123"/>
    <mergeCell ref="A124:A125"/>
    <mergeCell ref="B124:B125"/>
    <mergeCell ref="C124:C125"/>
    <mergeCell ref="D124:D125"/>
    <mergeCell ref="E124:E125"/>
    <mergeCell ref="H124:H125"/>
    <mergeCell ref="I124:I125"/>
    <mergeCell ref="J124:J125"/>
    <mergeCell ref="I120:I121"/>
    <mergeCell ref="J120:J121"/>
    <mergeCell ref="K120:K121"/>
    <mergeCell ref="A122:A123"/>
    <mergeCell ref="B122:B123"/>
    <mergeCell ref="C122:C123"/>
    <mergeCell ref="D122:D123"/>
    <mergeCell ref="E122:E123"/>
    <mergeCell ref="H122:H123"/>
    <mergeCell ref="I122:I123"/>
    <mergeCell ref="A120:A121"/>
    <mergeCell ref="B120:B121"/>
    <mergeCell ref="C120:C121"/>
    <mergeCell ref="D120:D121"/>
    <mergeCell ref="E120:E121"/>
    <mergeCell ref="H120:H121"/>
    <mergeCell ref="K116:K117"/>
    <mergeCell ref="A118:A119"/>
    <mergeCell ref="B118:B119"/>
    <mergeCell ref="C118:C119"/>
    <mergeCell ref="D118:D119"/>
    <mergeCell ref="E118:E119"/>
    <mergeCell ref="H118:H119"/>
    <mergeCell ref="I118:I119"/>
    <mergeCell ref="J118:J119"/>
    <mergeCell ref="K118:K119"/>
    <mergeCell ref="J114:J115"/>
    <mergeCell ref="K114:K115"/>
    <mergeCell ref="A116:A117"/>
    <mergeCell ref="B116:B117"/>
    <mergeCell ref="C116:C117"/>
    <mergeCell ref="D116:D117"/>
    <mergeCell ref="E116:E117"/>
    <mergeCell ref="H116:H117"/>
    <mergeCell ref="I116:I117"/>
    <mergeCell ref="J116:J117"/>
    <mergeCell ref="I112:I113"/>
    <mergeCell ref="J112:J113"/>
    <mergeCell ref="K112:K113"/>
    <mergeCell ref="A114:A115"/>
    <mergeCell ref="B114:B115"/>
    <mergeCell ref="C114:C115"/>
    <mergeCell ref="D114:D115"/>
    <mergeCell ref="E114:E115"/>
    <mergeCell ref="H114:H115"/>
    <mergeCell ref="I114:I115"/>
    <mergeCell ref="A112:A113"/>
    <mergeCell ref="B112:B113"/>
    <mergeCell ref="C112:C113"/>
    <mergeCell ref="D112:D113"/>
    <mergeCell ref="E112:E113"/>
    <mergeCell ref="H112:H113"/>
    <mergeCell ref="K108:K109"/>
    <mergeCell ref="A110:A111"/>
    <mergeCell ref="B110:B111"/>
    <mergeCell ref="C110:C111"/>
    <mergeCell ref="D110:D111"/>
    <mergeCell ref="E110:E111"/>
    <mergeCell ref="H110:H111"/>
    <mergeCell ref="I110:I111"/>
    <mergeCell ref="J110:J111"/>
    <mergeCell ref="K110:K111"/>
    <mergeCell ref="J106:J107"/>
    <mergeCell ref="K106:K107"/>
    <mergeCell ref="A108:A109"/>
    <mergeCell ref="B108:B109"/>
    <mergeCell ref="C108:C109"/>
    <mergeCell ref="D108:D109"/>
    <mergeCell ref="E108:E109"/>
    <mergeCell ref="H108:H109"/>
    <mergeCell ref="I108:I109"/>
    <mergeCell ref="J108:J109"/>
    <mergeCell ref="I104:I105"/>
    <mergeCell ref="J104:J105"/>
    <mergeCell ref="K104:K105"/>
    <mergeCell ref="A106:A107"/>
    <mergeCell ref="B106:B107"/>
    <mergeCell ref="C106:C107"/>
    <mergeCell ref="D106:D107"/>
    <mergeCell ref="E106:E107"/>
    <mergeCell ref="H106:H107"/>
    <mergeCell ref="I106:I107"/>
    <mergeCell ref="A104:A105"/>
    <mergeCell ref="B104:B105"/>
    <mergeCell ref="C104:C105"/>
    <mergeCell ref="D104:D105"/>
    <mergeCell ref="E104:E105"/>
    <mergeCell ref="H104:H105"/>
    <mergeCell ref="K100:K101"/>
    <mergeCell ref="A102:A103"/>
    <mergeCell ref="B102:B103"/>
    <mergeCell ref="C102:C103"/>
    <mergeCell ref="D102:D103"/>
    <mergeCell ref="E102:E103"/>
    <mergeCell ref="H102:H103"/>
    <mergeCell ref="I102:I103"/>
    <mergeCell ref="J102:J103"/>
    <mergeCell ref="K102:K103"/>
    <mergeCell ref="J98:J99"/>
    <mergeCell ref="K98:K99"/>
    <mergeCell ref="A100:A101"/>
    <mergeCell ref="B100:B101"/>
    <mergeCell ref="C100:C101"/>
    <mergeCell ref="D100:D101"/>
    <mergeCell ref="E100:E101"/>
    <mergeCell ref="H100:H101"/>
    <mergeCell ref="I100:I101"/>
    <mergeCell ref="J100:J101"/>
    <mergeCell ref="I96:I97"/>
    <mergeCell ref="J96:J97"/>
    <mergeCell ref="K96:K97"/>
    <mergeCell ref="A98:A99"/>
    <mergeCell ref="B98:B99"/>
    <mergeCell ref="C98:C99"/>
    <mergeCell ref="D98:D99"/>
    <mergeCell ref="E98:E99"/>
    <mergeCell ref="H98:H99"/>
    <mergeCell ref="I98:I99"/>
    <mergeCell ref="A96:A97"/>
    <mergeCell ref="B96:B97"/>
    <mergeCell ref="C96:C97"/>
    <mergeCell ref="D96:D97"/>
    <mergeCell ref="E96:E97"/>
    <mergeCell ref="H96:H97"/>
    <mergeCell ref="K92:K93"/>
    <mergeCell ref="A94:A95"/>
    <mergeCell ref="B94:B95"/>
    <mergeCell ref="C94:C95"/>
    <mergeCell ref="D94:D95"/>
    <mergeCell ref="E94:E95"/>
    <mergeCell ref="H94:H95"/>
    <mergeCell ref="I94:I95"/>
    <mergeCell ref="J94:J95"/>
    <mergeCell ref="K94:K95"/>
    <mergeCell ref="J90:J91"/>
    <mergeCell ref="K90:K91"/>
    <mergeCell ref="A92:A93"/>
    <mergeCell ref="B92:B93"/>
    <mergeCell ref="C92:C93"/>
    <mergeCell ref="D92:D93"/>
    <mergeCell ref="E92:E93"/>
    <mergeCell ref="H92:H93"/>
    <mergeCell ref="I92:I93"/>
    <mergeCell ref="J92:J93"/>
    <mergeCell ref="J85:J87"/>
    <mergeCell ref="K85:K87"/>
    <mergeCell ref="G85:G86"/>
    <mergeCell ref="A90:A91"/>
    <mergeCell ref="B90:B91"/>
    <mergeCell ref="C90:C91"/>
    <mergeCell ref="D90:D91"/>
    <mergeCell ref="E90:E91"/>
    <mergeCell ref="H90:H91"/>
    <mergeCell ref="I90:I91"/>
    <mergeCell ref="I88:I89"/>
    <mergeCell ref="J88:J89"/>
    <mergeCell ref="K88:K89"/>
    <mergeCell ref="A85:A87"/>
    <mergeCell ref="B85:B87"/>
    <mergeCell ref="C85:C87"/>
    <mergeCell ref="D85:D87"/>
    <mergeCell ref="E85:E87"/>
    <mergeCell ref="H85:H87"/>
    <mergeCell ref="I85:I87"/>
    <mergeCell ref="A88:A89"/>
    <mergeCell ref="B88:B89"/>
    <mergeCell ref="C88:C89"/>
    <mergeCell ref="D88:D89"/>
    <mergeCell ref="E88:E89"/>
    <mergeCell ref="H88:H89"/>
    <mergeCell ref="K81:K82"/>
    <mergeCell ref="A83:A84"/>
    <mergeCell ref="B83:B84"/>
    <mergeCell ref="C83:C84"/>
    <mergeCell ref="D83:D84"/>
    <mergeCell ref="E83:E84"/>
    <mergeCell ref="H83:H84"/>
    <mergeCell ref="I83:I84"/>
    <mergeCell ref="J83:J84"/>
    <mergeCell ref="K83:K84"/>
    <mergeCell ref="J79:J80"/>
    <mergeCell ref="K79:K80"/>
    <mergeCell ref="A81:A82"/>
    <mergeCell ref="B81:B82"/>
    <mergeCell ref="C81:C82"/>
    <mergeCell ref="D81:D82"/>
    <mergeCell ref="E81:E82"/>
    <mergeCell ref="H81:H82"/>
    <mergeCell ref="I81:I82"/>
    <mergeCell ref="J81:J82"/>
    <mergeCell ref="I77:I78"/>
    <mergeCell ref="J77:J78"/>
    <mergeCell ref="K77:K78"/>
    <mergeCell ref="A79:A80"/>
    <mergeCell ref="B79:B80"/>
    <mergeCell ref="C79:C80"/>
    <mergeCell ref="D79:D80"/>
    <mergeCell ref="E79:E80"/>
    <mergeCell ref="H79:H80"/>
    <mergeCell ref="I79:I80"/>
    <mergeCell ref="A77:A78"/>
    <mergeCell ref="B77:B78"/>
    <mergeCell ref="C77:C78"/>
    <mergeCell ref="D77:D78"/>
    <mergeCell ref="E77:E78"/>
    <mergeCell ref="H77:H78"/>
    <mergeCell ref="K73:K74"/>
    <mergeCell ref="A75:A76"/>
    <mergeCell ref="B75:B76"/>
    <mergeCell ref="C75:C76"/>
    <mergeCell ref="D75:D76"/>
    <mergeCell ref="E75:E76"/>
    <mergeCell ref="H75:H76"/>
    <mergeCell ref="I75:I76"/>
    <mergeCell ref="J75:J76"/>
    <mergeCell ref="K75:K76"/>
    <mergeCell ref="J69:J70"/>
    <mergeCell ref="K69:K70"/>
    <mergeCell ref="A73:A74"/>
    <mergeCell ref="B73:B74"/>
    <mergeCell ref="C73:C74"/>
    <mergeCell ref="D73:D74"/>
    <mergeCell ref="E73:E74"/>
    <mergeCell ref="H73:H74"/>
    <mergeCell ref="I73:I74"/>
    <mergeCell ref="J73:J74"/>
    <mergeCell ref="I67:I68"/>
    <mergeCell ref="J67:J68"/>
    <mergeCell ref="K67:K68"/>
    <mergeCell ref="A69:A70"/>
    <mergeCell ref="B69:B70"/>
    <mergeCell ref="C69:C70"/>
    <mergeCell ref="D69:D70"/>
    <mergeCell ref="E69:E70"/>
    <mergeCell ref="H69:H70"/>
    <mergeCell ref="I69:I70"/>
    <mergeCell ref="A67:A68"/>
    <mergeCell ref="B67:B68"/>
    <mergeCell ref="C67:C68"/>
    <mergeCell ref="D67:D68"/>
    <mergeCell ref="E67:E68"/>
    <mergeCell ref="H67:H68"/>
    <mergeCell ref="K63:K64"/>
    <mergeCell ref="A65:A66"/>
    <mergeCell ref="B65:B66"/>
    <mergeCell ref="C65:C66"/>
    <mergeCell ref="D65:D66"/>
    <mergeCell ref="E65:E66"/>
    <mergeCell ref="H65:H66"/>
    <mergeCell ref="I65:I66"/>
    <mergeCell ref="J65:J66"/>
    <mergeCell ref="K65:K66"/>
    <mergeCell ref="J61:J62"/>
    <mergeCell ref="K61:K62"/>
    <mergeCell ref="A63:A64"/>
    <mergeCell ref="B63:B64"/>
    <mergeCell ref="C63:C64"/>
    <mergeCell ref="D63:D64"/>
    <mergeCell ref="E63:E64"/>
    <mergeCell ref="H63:H64"/>
    <mergeCell ref="I63:I64"/>
    <mergeCell ref="J63:J64"/>
    <mergeCell ref="I59:I60"/>
    <mergeCell ref="J59:J60"/>
    <mergeCell ref="K59:K60"/>
    <mergeCell ref="A61:A62"/>
    <mergeCell ref="B61:B62"/>
    <mergeCell ref="C61:C62"/>
    <mergeCell ref="D61:D62"/>
    <mergeCell ref="E61:E62"/>
    <mergeCell ref="H61:H62"/>
    <mergeCell ref="I61:I62"/>
    <mergeCell ref="A59:A60"/>
    <mergeCell ref="B59:B60"/>
    <mergeCell ref="C59:C60"/>
    <mergeCell ref="D59:D60"/>
    <mergeCell ref="E59:E60"/>
    <mergeCell ref="H59:H60"/>
    <mergeCell ref="K55:K56"/>
    <mergeCell ref="A57:A58"/>
    <mergeCell ref="B57:B58"/>
    <mergeCell ref="C57:C58"/>
    <mergeCell ref="D57:D58"/>
    <mergeCell ref="E57:E58"/>
    <mergeCell ref="H57:H58"/>
    <mergeCell ref="I57:I58"/>
    <mergeCell ref="J57:J58"/>
    <mergeCell ref="K57:K58"/>
    <mergeCell ref="J53:J54"/>
    <mergeCell ref="K53:K54"/>
    <mergeCell ref="A55:A56"/>
    <mergeCell ref="B55:B56"/>
    <mergeCell ref="C55:C56"/>
    <mergeCell ref="D55:D56"/>
    <mergeCell ref="E55:E56"/>
    <mergeCell ref="H55:H56"/>
    <mergeCell ref="I55:I56"/>
    <mergeCell ref="J55:J56"/>
    <mergeCell ref="I51:I52"/>
    <mergeCell ref="J51:J52"/>
    <mergeCell ref="K51:K52"/>
    <mergeCell ref="A53:A54"/>
    <mergeCell ref="B53:B54"/>
    <mergeCell ref="C53:C54"/>
    <mergeCell ref="D53:D54"/>
    <mergeCell ref="E53:E54"/>
    <mergeCell ref="H53:H54"/>
    <mergeCell ref="I53:I54"/>
    <mergeCell ref="A51:A52"/>
    <mergeCell ref="B51:B52"/>
    <mergeCell ref="C51:C52"/>
    <mergeCell ref="D51:D52"/>
    <mergeCell ref="E51:E52"/>
    <mergeCell ref="H51:H52"/>
    <mergeCell ref="K47:K48"/>
    <mergeCell ref="A49:A50"/>
    <mergeCell ref="B49:B50"/>
    <mergeCell ref="C49:C50"/>
    <mergeCell ref="D49:D50"/>
    <mergeCell ref="E49:E50"/>
    <mergeCell ref="H49:H50"/>
    <mergeCell ref="I49:I50"/>
    <mergeCell ref="J49:J50"/>
    <mergeCell ref="K49:K50"/>
    <mergeCell ref="J45:J46"/>
    <mergeCell ref="K45:K46"/>
    <mergeCell ref="A47:A48"/>
    <mergeCell ref="B47:B48"/>
    <mergeCell ref="C47:C48"/>
    <mergeCell ref="D47:D48"/>
    <mergeCell ref="E47:E48"/>
    <mergeCell ref="H47:H48"/>
    <mergeCell ref="I47:I48"/>
    <mergeCell ref="J47:J48"/>
    <mergeCell ref="I43:I44"/>
    <mergeCell ref="J43:J44"/>
    <mergeCell ref="K43:K44"/>
    <mergeCell ref="A45:A46"/>
    <mergeCell ref="B45:B46"/>
    <mergeCell ref="C45:C46"/>
    <mergeCell ref="D45:D46"/>
    <mergeCell ref="E45:E46"/>
    <mergeCell ref="H45:H46"/>
    <mergeCell ref="I45:I46"/>
    <mergeCell ref="A43:A44"/>
    <mergeCell ref="B43:B44"/>
    <mergeCell ref="C43:C44"/>
    <mergeCell ref="D43:D44"/>
    <mergeCell ref="E43:E44"/>
    <mergeCell ref="H43:H44"/>
    <mergeCell ref="K39:K40"/>
    <mergeCell ref="A41:A42"/>
    <mergeCell ref="B41:B42"/>
    <mergeCell ref="C41:C42"/>
    <mergeCell ref="D41:D42"/>
    <mergeCell ref="E41:E42"/>
    <mergeCell ref="H41:H42"/>
    <mergeCell ref="I41:I42"/>
    <mergeCell ref="J41:J42"/>
    <mergeCell ref="K41:K42"/>
    <mergeCell ref="J37:J38"/>
    <mergeCell ref="K37:K38"/>
    <mergeCell ref="A39:A40"/>
    <mergeCell ref="B39:B40"/>
    <mergeCell ref="C39:C40"/>
    <mergeCell ref="D39:D40"/>
    <mergeCell ref="E39:E40"/>
    <mergeCell ref="H39:H40"/>
    <mergeCell ref="I39:I40"/>
    <mergeCell ref="J39:J40"/>
    <mergeCell ref="I35:I36"/>
    <mergeCell ref="J35:J36"/>
    <mergeCell ref="K35:K36"/>
    <mergeCell ref="A37:A38"/>
    <mergeCell ref="B37:B38"/>
    <mergeCell ref="C37:C38"/>
    <mergeCell ref="D37:D38"/>
    <mergeCell ref="E37:E38"/>
    <mergeCell ref="H37:H38"/>
    <mergeCell ref="I37:I38"/>
    <mergeCell ref="A35:A36"/>
    <mergeCell ref="B35:B36"/>
    <mergeCell ref="C35:C36"/>
    <mergeCell ref="D35:D36"/>
    <mergeCell ref="E35:E36"/>
    <mergeCell ref="H35:H36"/>
    <mergeCell ref="K31:K32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J26:J27"/>
    <mergeCell ref="K26:K27"/>
    <mergeCell ref="A31:A32"/>
    <mergeCell ref="B31:B32"/>
    <mergeCell ref="C31:C32"/>
    <mergeCell ref="D31:D32"/>
    <mergeCell ref="E31:E32"/>
    <mergeCell ref="H31:H32"/>
    <mergeCell ref="I31:I32"/>
    <mergeCell ref="J31:J32"/>
    <mergeCell ref="I29:I30"/>
    <mergeCell ref="J29:J30"/>
    <mergeCell ref="K29:K30"/>
    <mergeCell ref="A26:A27"/>
    <mergeCell ref="B26:B27"/>
    <mergeCell ref="C26:C27"/>
    <mergeCell ref="D26:D27"/>
    <mergeCell ref="E26:E27"/>
    <mergeCell ref="H26:H27"/>
    <mergeCell ref="I26:I27"/>
    <mergeCell ref="H23:H24"/>
    <mergeCell ref="I23:I24"/>
    <mergeCell ref="J23:J24"/>
    <mergeCell ref="K23:K24"/>
    <mergeCell ref="A29:A30"/>
    <mergeCell ref="B29:B30"/>
    <mergeCell ref="C29:C30"/>
    <mergeCell ref="D29:D30"/>
    <mergeCell ref="E29:E30"/>
    <mergeCell ref="H29:H30"/>
    <mergeCell ref="K12:K13"/>
    <mergeCell ref="B14:B15"/>
    <mergeCell ref="A12:A13"/>
    <mergeCell ref="J21:J22"/>
    <mergeCell ref="K21:K22"/>
    <mergeCell ref="A23:A24"/>
    <mergeCell ref="B23:B24"/>
    <mergeCell ref="C23:C24"/>
    <mergeCell ref="D23:D24"/>
    <mergeCell ref="E23:E24"/>
    <mergeCell ref="C14:C15"/>
    <mergeCell ref="D14:D15"/>
    <mergeCell ref="E14:E15"/>
    <mergeCell ref="H7:H8"/>
    <mergeCell ref="K7:K8"/>
    <mergeCell ref="B12:B13"/>
    <mergeCell ref="C12:C13"/>
    <mergeCell ref="D12:D13"/>
    <mergeCell ref="E12:E13"/>
    <mergeCell ref="H12:H13"/>
    <mergeCell ref="I12:I13"/>
    <mergeCell ref="J12:J13"/>
    <mergeCell ref="I4:I5"/>
    <mergeCell ref="H14:H15"/>
    <mergeCell ref="A7:A8"/>
    <mergeCell ref="B7:B8"/>
    <mergeCell ref="C7:C8"/>
    <mergeCell ref="D7:D8"/>
    <mergeCell ref="E7:E8"/>
    <mergeCell ref="A14:A15"/>
    <mergeCell ref="K14:K15"/>
    <mergeCell ref="I14:I15"/>
    <mergeCell ref="J14:J15"/>
    <mergeCell ref="I7:I8"/>
    <mergeCell ref="J4:J5"/>
    <mergeCell ref="F4:G4"/>
    <mergeCell ref="I10:I11"/>
    <mergeCell ref="J10:J11"/>
    <mergeCell ref="K10:K11"/>
    <mergeCell ref="K4:K5"/>
    <mergeCell ref="A4:A5"/>
    <mergeCell ref="B4:B5"/>
    <mergeCell ref="C4:C5"/>
    <mergeCell ref="D4:D5"/>
    <mergeCell ref="E4:E5"/>
    <mergeCell ref="J7:J8"/>
    <mergeCell ref="A2:K2"/>
    <mergeCell ref="A311:A312"/>
    <mergeCell ref="B311:B312"/>
    <mergeCell ref="C311:C312"/>
    <mergeCell ref="D311:D312"/>
    <mergeCell ref="E311:E312"/>
    <mergeCell ref="H311:H312"/>
    <mergeCell ref="I311:I312"/>
    <mergeCell ref="J311:J312"/>
    <mergeCell ref="H4:H5"/>
    <mergeCell ref="I19:I20"/>
    <mergeCell ref="J19:J20"/>
    <mergeCell ref="K19:K20"/>
    <mergeCell ref="A21:A22"/>
    <mergeCell ref="B21:B22"/>
    <mergeCell ref="C21:C22"/>
    <mergeCell ref="D21:D22"/>
    <mergeCell ref="E21:E22"/>
    <mergeCell ref="H21:H22"/>
    <mergeCell ref="I21:I22"/>
    <mergeCell ref="A19:A20"/>
    <mergeCell ref="B19:B20"/>
    <mergeCell ref="C19:C20"/>
    <mergeCell ref="D19:D20"/>
    <mergeCell ref="E19:E20"/>
    <mergeCell ref="H19:H20"/>
    <mergeCell ref="K140:K141"/>
    <mergeCell ref="A16:A17"/>
    <mergeCell ref="B16:B17"/>
    <mergeCell ref="C16:C17"/>
    <mergeCell ref="D16:D17"/>
    <mergeCell ref="E16:E17"/>
    <mergeCell ref="H16:H17"/>
    <mergeCell ref="I16:I17"/>
    <mergeCell ref="J16:J17"/>
    <mergeCell ref="K16:K17"/>
    <mergeCell ref="J144:J145"/>
    <mergeCell ref="K144:K145"/>
    <mergeCell ref="A140:A141"/>
    <mergeCell ref="B140:B141"/>
    <mergeCell ref="C140:C141"/>
    <mergeCell ref="D140:D141"/>
    <mergeCell ref="E140:E141"/>
    <mergeCell ref="H140:H141"/>
    <mergeCell ref="I140:I141"/>
    <mergeCell ref="J140:J141"/>
    <mergeCell ref="I142:I143"/>
    <mergeCell ref="J142:J143"/>
    <mergeCell ref="K142:K143"/>
    <mergeCell ref="A144:A145"/>
    <mergeCell ref="B144:B145"/>
    <mergeCell ref="C144:C145"/>
    <mergeCell ref="D144:D145"/>
    <mergeCell ref="E144:E145"/>
    <mergeCell ref="H144:H145"/>
    <mergeCell ref="I144:I145"/>
    <mergeCell ref="A142:A143"/>
    <mergeCell ref="B142:B143"/>
    <mergeCell ref="C142:C143"/>
    <mergeCell ref="D142:D143"/>
    <mergeCell ref="E142:E143"/>
    <mergeCell ref="H142:H143"/>
    <mergeCell ref="K151:K152"/>
    <mergeCell ref="A147:A148"/>
    <mergeCell ref="B147:B148"/>
    <mergeCell ref="C147:C148"/>
    <mergeCell ref="D147:D148"/>
    <mergeCell ref="E147:E148"/>
    <mergeCell ref="H147:H148"/>
    <mergeCell ref="I147:I148"/>
    <mergeCell ref="J147:J148"/>
    <mergeCell ref="K147:K148"/>
    <mergeCell ref="J149:J150"/>
    <mergeCell ref="K149:K150"/>
    <mergeCell ref="A151:A152"/>
    <mergeCell ref="B151:B152"/>
    <mergeCell ref="C151:C152"/>
    <mergeCell ref="D151:D152"/>
    <mergeCell ref="E151:E152"/>
    <mergeCell ref="H151:H152"/>
    <mergeCell ref="I151:I152"/>
    <mergeCell ref="J151:J152"/>
    <mergeCell ref="I155:I156"/>
    <mergeCell ref="J155:J156"/>
    <mergeCell ref="K155:K156"/>
    <mergeCell ref="A149:A150"/>
    <mergeCell ref="B149:B150"/>
    <mergeCell ref="C149:C150"/>
    <mergeCell ref="D149:D150"/>
    <mergeCell ref="E149:E150"/>
    <mergeCell ref="H149:H150"/>
    <mergeCell ref="I149:I150"/>
    <mergeCell ref="A155:A156"/>
    <mergeCell ref="B155:B156"/>
    <mergeCell ref="C155:C156"/>
    <mergeCell ref="D155:D156"/>
    <mergeCell ref="E155:E156"/>
    <mergeCell ref="H155:H156"/>
    <mergeCell ref="K159:K160"/>
    <mergeCell ref="A153:A154"/>
    <mergeCell ref="B153:B154"/>
    <mergeCell ref="C153:C154"/>
    <mergeCell ref="D153:D154"/>
    <mergeCell ref="E153:E154"/>
    <mergeCell ref="H153:H154"/>
    <mergeCell ref="I153:I154"/>
    <mergeCell ref="J153:J154"/>
    <mergeCell ref="K153:K154"/>
    <mergeCell ref="J157:J158"/>
    <mergeCell ref="K157:K158"/>
    <mergeCell ref="A159:A160"/>
    <mergeCell ref="B159:B160"/>
    <mergeCell ref="C159:C160"/>
    <mergeCell ref="D159:D160"/>
    <mergeCell ref="E159:E160"/>
    <mergeCell ref="H159:H160"/>
    <mergeCell ref="I159:I160"/>
    <mergeCell ref="J159:J160"/>
    <mergeCell ref="I163:I164"/>
    <mergeCell ref="J163:J164"/>
    <mergeCell ref="K163:K164"/>
    <mergeCell ref="A157:A158"/>
    <mergeCell ref="B157:B158"/>
    <mergeCell ref="C157:C158"/>
    <mergeCell ref="D157:D158"/>
    <mergeCell ref="E157:E158"/>
    <mergeCell ref="H157:H158"/>
    <mergeCell ref="I157:I158"/>
    <mergeCell ref="H161:H162"/>
    <mergeCell ref="I161:I162"/>
    <mergeCell ref="J161:J162"/>
    <mergeCell ref="K161:K162"/>
    <mergeCell ref="A163:A164"/>
    <mergeCell ref="B163:B164"/>
    <mergeCell ref="C163:C164"/>
    <mergeCell ref="D163:D164"/>
    <mergeCell ref="E163:E164"/>
    <mergeCell ref="H163:H164"/>
    <mergeCell ref="A169:A170"/>
    <mergeCell ref="B169:B170"/>
    <mergeCell ref="C169:C170"/>
    <mergeCell ref="D169:D170"/>
    <mergeCell ref="E169:E170"/>
    <mergeCell ref="A161:A162"/>
    <mergeCell ref="B161:B162"/>
    <mergeCell ref="C161:C162"/>
    <mergeCell ref="D161:D162"/>
    <mergeCell ref="E161:E162"/>
    <mergeCell ref="K165:K166"/>
    <mergeCell ref="A167:A168"/>
    <mergeCell ref="B167:B168"/>
    <mergeCell ref="C167:C168"/>
    <mergeCell ref="D167:D168"/>
    <mergeCell ref="E167:E168"/>
    <mergeCell ref="H167:H168"/>
    <mergeCell ref="I167:I168"/>
    <mergeCell ref="J167:J168"/>
    <mergeCell ref="K167:K168"/>
    <mergeCell ref="J171:J172"/>
    <mergeCell ref="K171:K172"/>
    <mergeCell ref="A165:A166"/>
    <mergeCell ref="B165:B166"/>
    <mergeCell ref="C165:C166"/>
    <mergeCell ref="D165:D166"/>
    <mergeCell ref="E165:E166"/>
    <mergeCell ref="H165:H166"/>
    <mergeCell ref="I165:I166"/>
    <mergeCell ref="J165:J166"/>
    <mergeCell ref="I175:I176"/>
    <mergeCell ref="J175:J176"/>
    <mergeCell ref="K175:K176"/>
    <mergeCell ref="A171:A172"/>
    <mergeCell ref="B171:B172"/>
    <mergeCell ref="C171:C172"/>
    <mergeCell ref="D171:D172"/>
    <mergeCell ref="E171:E172"/>
    <mergeCell ref="H171:H172"/>
    <mergeCell ref="I171:I172"/>
    <mergeCell ref="A175:A176"/>
    <mergeCell ref="B175:B176"/>
    <mergeCell ref="C175:C176"/>
    <mergeCell ref="D175:D176"/>
    <mergeCell ref="E175:E176"/>
    <mergeCell ref="H175:H176"/>
    <mergeCell ref="K179:K180"/>
    <mergeCell ref="A173:A174"/>
    <mergeCell ref="B173:B174"/>
    <mergeCell ref="C173:C174"/>
    <mergeCell ref="D173:D174"/>
    <mergeCell ref="E173:E174"/>
    <mergeCell ref="H173:H174"/>
    <mergeCell ref="I173:I174"/>
    <mergeCell ref="J173:J174"/>
    <mergeCell ref="K173:K174"/>
    <mergeCell ref="J177:J178"/>
    <mergeCell ref="K177:K178"/>
    <mergeCell ref="A179:A180"/>
    <mergeCell ref="B179:B180"/>
    <mergeCell ref="C179:C180"/>
    <mergeCell ref="D179:D180"/>
    <mergeCell ref="E179:E180"/>
    <mergeCell ref="H179:H180"/>
    <mergeCell ref="I179:I180"/>
    <mergeCell ref="J179:J180"/>
    <mergeCell ref="I183:I184"/>
    <mergeCell ref="J183:J184"/>
    <mergeCell ref="K183:K184"/>
    <mergeCell ref="A177:A178"/>
    <mergeCell ref="B177:B178"/>
    <mergeCell ref="C177:C178"/>
    <mergeCell ref="D177:D178"/>
    <mergeCell ref="E177:E178"/>
    <mergeCell ref="H177:H178"/>
    <mergeCell ref="I177:I178"/>
    <mergeCell ref="A183:A184"/>
    <mergeCell ref="B183:B184"/>
    <mergeCell ref="C183:C184"/>
    <mergeCell ref="D183:D184"/>
    <mergeCell ref="E183:E184"/>
    <mergeCell ref="H183:H184"/>
    <mergeCell ref="K187:K188"/>
    <mergeCell ref="A181:A182"/>
    <mergeCell ref="B181:B182"/>
    <mergeCell ref="C181:C182"/>
    <mergeCell ref="D181:D182"/>
    <mergeCell ref="E181:E182"/>
    <mergeCell ref="H181:H182"/>
    <mergeCell ref="I181:I182"/>
    <mergeCell ref="J181:J182"/>
    <mergeCell ref="K181:K182"/>
    <mergeCell ref="J185:J186"/>
    <mergeCell ref="K185:K186"/>
    <mergeCell ref="A187:A188"/>
    <mergeCell ref="B187:B188"/>
    <mergeCell ref="C187:C188"/>
    <mergeCell ref="D187:D188"/>
    <mergeCell ref="E187:E188"/>
    <mergeCell ref="H187:H188"/>
    <mergeCell ref="I187:I188"/>
    <mergeCell ref="J187:J188"/>
    <mergeCell ref="I191:I192"/>
    <mergeCell ref="J191:J192"/>
    <mergeCell ref="K191:K192"/>
    <mergeCell ref="A185:A186"/>
    <mergeCell ref="B185:B186"/>
    <mergeCell ref="C185:C186"/>
    <mergeCell ref="D185:D186"/>
    <mergeCell ref="E185:E186"/>
    <mergeCell ref="H185:H186"/>
    <mergeCell ref="I185:I186"/>
    <mergeCell ref="A191:A192"/>
    <mergeCell ref="B191:B192"/>
    <mergeCell ref="C191:C192"/>
    <mergeCell ref="D191:D192"/>
    <mergeCell ref="E191:E192"/>
    <mergeCell ref="H191:H192"/>
    <mergeCell ref="K195:K196"/>
    <mergeCell ref="A189:A190"/>
    <mergeCell ref="B189:B190"/>
    <mergeCell ref="C189:C190"/>
    <mergeCell ref="D189:D190"/>
    <mergeCell ref="E189:E190"/>
    <mergeCell ref="H189:H190"/>
    <mergeCell ref="I189:I190"/>
    <mergeCell ref="J189:J190"/>
    <mergeCell ref="K189:K190"/>
    <mergeCell ref="J193:J194"/>
    <mergeCell ref="K193:K194"/>
    <mergeCell ref="A195:A196"/>
    <mergeCell ref="B195:B196"/>
    <mergeCell ref="C195:C196"/>
    <mergeCell ref="D195:D196"/>
    <mergeCell ref="E195:E196"/>
    <mergeCell ref="H195:H196"/>
    <mergeCell ref="I195:I196"/>
    <mergeCell ref="J195:J196"/>
    <mergeCell ref="I201:I202"/>
    <mergeCell ref="J201:J202"/>
    <mergeCell ref="K201:K202"/>
    <mergeCell ref="A193:A194"/>
    <mergeCell ref="B193:B194"/>
    <mergeCell ref="C193:C194"/>
    <mergeCell ref="D193:D194"/>
    <mergeCell ref="E193:E194"/>
    <mergeCell ref="H193:H194"/>
    <mergeCell ref="I193:I194"/>
    <mergeCell ref="A201:A202"/>
    <mergeCell ref="B201:B202"/>
    <mergeCell ref="C201:C202"/>
    <mergeCell ref="D201:D202"/>
    <mergeCell ref="E201:E202"/>
    <mergeCell ref="H201:H202"/>
    <mergeCell ref="K205:K206"/>
    <mergeCell ref="A199:A200"/>
    <mergeCell ref="B199:B200"/>
    <mergeCell ref="C199:C200"/>
    <mergeCell ref="D199:D200"/>
    <mergeCell ref="E199:E200"/>
    <mergeCell ref="H199:H200"/>
    <mergeCell ref="I199:I200"/>
    <mergeCell ref="J199:J200"/>
    <mergeCell ref="K199:K200"/>
    <mergeCell ref="J203:J204"/>
    <mergeCell ref="K203:K204"/>
    <mergeCell ref="A205:A206"/>
    <mergeCell ref="B205:B206"/>
    <mergeCell ref="C205:C206"/>
    <mergeCell ref="D205:D206"/>
    <mergeCell ref="E205:E206"/>
    <mergeCell ref="H205:H206"/>
    <mergeCell ref="I205:I206"/>
    <mergeCell ref="J205:J206"/>
    <mergeCell ref="I209:I210"/>
    <mergeCell ref="J209:J210"/>
    <mergeCell ref="K209:K210"/>
    <mergeCell ref="A203:A204"/>
    <mergeCell ref="B203:B204"/>
    <mergeCell ref="C203:C204"/>
    <mergeCell ref="D203:D204"/>
    <mergeCell ref="E203:E204"/>
    <mergeCell ref="H203:H204"/>
    <mergeCell ref="I203:I204"/>
    <mergeCell ref="A209:A210"/>
    <mergeCell ref="B209:B210"/>
    <mergeCell ref="C209:C210"/>
    <mergeCell ref="D209:D210"/>
    <mergeCell ref="E209:E210"/>
    <mergeCell ref="H209:H210"/>
    <mergeCell ref="K213:K214"/>
    <mergeCell ref="A207:A208"/>
    <mergeCell ref="B207:B208"/>
    <mergeCell ref="C207:C208"/>
    <mergeCell ref="D207:D208"/>
    <mergeCell ref="E207:E208"/>
    <mergeCell ref="H207:H208"/>
    <mergeCell ref="I207:I208"/>
    <mergeCell ref="J207:J208"/>
    <mergeCell ref="K207:K208"/>
    <mergeCell ref="J211:J212"/>
    <mergeCell ref="K211:K212"/>
    <mergeCell ref="A213:A214"/>
    <mergeCell ref="B213:B214"/>
    <mergeCell ref="C213:C214"/>
    <mergeCell ref="D213:D214"/>
    <mergeCell ref="E213:E214"/>
    <mergeCell ref="H213:H214"/>
    <mergeCell ref="I213:I214"/>
    <mergeCell ref="J213:J214"/>
    <mergeCell ref="I217:I218"/>
    <mergeCell ref="J217:J218"/>
    <mergeCell ref="K217:K218"/>
    <mergeCell ref="A211:A212"/>
    <mergeCell ref="B211:B212"/>
    <mergeCell ref="C211:C212"/>
    <mergeCell ref="D211:D212"/>
    <mergeCell ref="E211:E212"/>
    <mergeCell ref="H211:H212"/>
    <mergeCell ref="I211:I212"/>
    <mergeCell ref="A217:A218"/>
    <mergeCell ref="B217:B218"/>
    <mergeCell ref="C217:C218"/>
    <mergeCell ref="D217:D218"/>
    <mergeCell ref="E217:E218"/>
    <mergeCell ref="H217:H218"/>
    <mergeCell ref="K221:K222"/>
    <mergeCell ref="A215:A216"/>
    <mergeCell ref="B215:B216"/>
    <mergeCell ref="C215:C216"/>
    <mergeCell ref="D215:D216"/>
    <mergeCell ref="E215:E216"/>
    <mergeCell ref="H215:H216"/>
    <mergeCell ref="I215:I216"/>
    <mergeCell ref="J215:J216"/>
    <mergeCell ref="K215:K216"/>
    <mergeCell ref="J219:J220"/>
    <mergeCell ref="K219:K220"/>
    <mergeCell ref="A221:A222"/>
    <mergeCell ref="B221:B222"/>
    <mergeCell ref="C221:C222"/>
    <mergeCell ref="D221:D222"/>
    <mergeCell ref="E221:E222"/>
    <mergeCell ref="H221:H222"/>
    <mergeCell ref="I221:I222"/>
    <mergeCell ref="J221:J222"/>
    <mergeCell ref="I225:I226"/>
    <mergeCell ref="J225:J226"/>
    <mergeCell ref="K225:K226"/>
    <mergeCell ref="A219:A220"/>
    <mergeCell ref="B219:B220"/>
    <mergeCell ref="C219:C220"/>
    <mergeCell ref="D219:D220"/>
    <mergeCell ref="E219:E220"/>
    <mergeCell ref="H219:H220"/>
    <mergeCell ref="I219:I220"/>
    <mergeCell ref="A225:A226"/>
    <mergeCell ref="B225:B226"/>
    <mergeCell ref="C225:C226"/>
    <mergeCell ref="D225:D226"/>
    <mergeCell ref="E225:E226"/>
    <mergeCell ref="H225:H226"/>
    <mergeCell ref="K229:K230"/>
    <mergeCell ref="A223:A224"/>
    <mergeCell ref="B223:B224"/>
    <mergeCell ref="C223:C224"/>
    <mergeCell ref="D223:D224"/>
    <mergeCell ref="E223:E224"/>
    <mergeCell ref="H223:H224"/>
    <mergeCell ref="I223:I224"/>
    <mergeCell ref="J223:J224"/>
    <mergeCell ref="K223:K224"/>
    <mergeCell ref="J227:J228"/>
    <mergeCell ref="K227:K228"/>
    <mergeCell ref="A229:A230"/>
    <mergeCell ref="B229:B230"/>
    <mergeCell ref="C229:C230"/>
    <mergeCell ref="D229:D230"/>
    <mergeCell ref="E229:E230"/>
    <mergeCell ref="H229:H230"/>
    <mergeCell ref="I229:I230"/>
    <mergeCell ref="J229:J230"/>
    <mergeCell ref="I233:I234"/>
    <mergeCell ref="J233:J234"/>
    <mergeCell ref="K233:K234"/>
    <mergeCell ref="A227:A228"/>
    <mergeCell ref="B227:B228"/>
    <mergeCell ref="C227:C228"/>
    <mergeCell ref="D227:D228"/>
    <mergeCell ref="E227:E228"/>
    <mergeCell ref="H227:H228"/>
    <mergeCell ref="I227:I228"/>
    <mergeCell ref="A233:A234"/>
    <mergeCell ref="B233:B234"/>
    <mergeCell ref="C233:C234"/>
    <mergeCell ref="D233:D234"/>
    <mergeCell ref="E233:E234"/>
    <mergeCell ref="H233:H234"/>
    <mergeCell ref="K237:K238"/>
    <mergeCell ref="A231:A232"/>
    <mergeCell ref="B231:B232"/>
    <mergeCell ref="C231:C232"/>
    <mergeCell ref="D231:D232"/>
    <mergeCell ref="E231:E232"/>
    <mergeCell ref="H231:H232"/>
    <mergeCell ref="I231:I232"/>
    <mergeCell ref="J231:J232"/>
    <mergeCell ref="K231:K232"/>
    <mergeCell ref="J235:J236"/>
    <mergeCell ref="K235:K236"/>
    <mergeCell ref="A237:A238"/>
    <mergeCell ref="B237:B238"/>
    <mergeCell ref="C237:C238"/>
    <mergeCell ref="D237:D238"/>
    <mergeCell ref="E237:E238"/>
    <mergeCell ref="H237:H238"/>
    <mergeCell ref="I237:I238"/>
    <mergeCell ref="J237:J238"/>
    <mergeCell ref="I241:I242"/>
    <mergeCell ref="J241:J242"/>
    <mergeCell ref="K241:K242"/>
    <mergeCell ref="A235:A236"/>
    <mergeCell ref="B235:B236"/>
    <mergeCell ref="C235:C236"/>
    <mergeCell ref="D235:D236"/>
    <mergeCell ref="E235:E236"/>
    <mergeCell ref="H235:H236"/>
    <mergeCell ref="I235:I236"/>
    <mergeCell ref="A241:A242"/>
    <mergeCell ref="B241:B242"/>
    <mergeCell ref="C241:C242"/>
    <mergeCell ref="D241:D242"/>
    <mergeCell ref="E241:E242"/>
    <mergeCell ref="H241:H242"/>
    <mergeCell ref="K245:K246"/>
    <mergeCell ref="A239:A240"/>
    <mergeCell ref="B239:B240"/>
    <mergeCell ref="C239:C240"/>
    <mergeCell ref="D239:D240"/>
    <mergeCell ref="E239:E240"/>
    <mergeCell ref="H239:H240"/>
    <mergeCell ref="I239:I240"/>
    <mergeCell ref="J239:J240"/>
    <mergeCell ref="K239:K240"/>
    <mergeCell ref="J243:J244"/>
    <mergeCell ref="K243:K244"/>
    <mergeCell ref="A245:A246"/>
    <mergeCell ref="B245:B246"/>
    <mergeCell ref="C245:C246"/>
    <mergeCell ref="D245:D246"/>
    <mergeCell ref="E245:E246"/>
    <mergeCell ref="H245:H246"/>
    <mergeCell ref="I245:I246"/>
    <mergeCell ref="J245:J246"/>
    <mergeCell ref="I250:I251"/>
    <mergeCell ref="J250:J251"/>
    <mergeCell ref="K250:K251"/>
    <mergeCell ref="A243:A244"/>
    <mergeCell ref="B243:B244"/>
    <mergeCell ref="C243:C244"/>
    <mergeCell ref="D243:D244"/>
    <mergeCell ref="E243:E244"/>
    <mergeCell ref="H243:H244"/>
    <mergeCell ref="I243:I244"/>
    <mergeCell ref="H248:H249"/>
    <mergeCell ref="I248:I249"/>
    <mergeCell ref="J248:J249"/>
    <mergeCell ref="K248:K249"/>
    <mergeCell ref="A250:A251"/>
    <mergeCell ref="B250:B251"/>
    <mergeCell ref="C250:C251"/>
    <mergeCell ref="D250:D251"/>
    <mergeCell ref="E250:E251"/>
    <mergeCell ref="H250:H251"/>
    <mergeCell ref="G254:G255"/>
    <mergeCell ref="A248:A249"/>
    <mergeCell ref="B248:B249"/>
    <mergeCell ref="C248:C249"/>
    <mergeCell ref="D248:D249"/>
    <mergeCell ref="E248:E249"/>
    <mergeCell ref="K252:K253"/>
    <mergeCell ref="A254:A256"/>
    <mergeCell ref="B254:B256"/>
    <mergeCell ref="C254:C256"/>
    <mergeCell ref="D254:D256"/>
    <mergeCell ref="E254:E256"/>
    <mergeCell ref="H254:H256"/>
    <mergeCell ref="I254:I256"/>
    <mergeCell ref="J254:J256"/>
    <mergeCell ref="K254:K256"/>
    <mergeCell ref="J259:J260"/>
    <mergeCell ref="K259:K260"/>
    <mergeCell ref="A252:A253"/>
    <mergeCell ref="B252:B253"/>
    <mergeCell ref="C252:C253"/>
    <mergeCell ref="D252:D253"/>
    <mergeCell ref="E252:E253"/>
    <mergeCell ref="H252:H253"/>
    <mergeCell ref="I252:I253"/>
    <mergeCell ref="J252:J253"/>
    <mergeCell ref="I257:I258"/>
    <mergeCell ref="J257:J258"/>
    <mergeCell ref="K257:K258"/>
    <mergeCell ref="A259:A260"/>
    <mergeCell ref="B259:B260"/>
    <mergeCell ref="C259:C260"/>
    <mergeCell ref="D259:D260"/>
    <mergeCell ref="E259:E260"/>
    <mergeCell ref="H259:H260"/>
    <mergeCell ref="I259:I260"/>
    <mergeCell ref="A257:A258"/>
    <mergeCell ref="B257:B258"/>
    <mergeCell ref="C257:C258"/>
    <mergeCell ref="D257:D258"/>
    <mergeCell ref="E257:E258"/>
    <mergeCell ref="H257:H258"/>
    <mergeCell ref="K261:K262"/>
    <mergeCell ref="A263:A264"/>
    <mergeCell ref="B263:B264"/>
    <mergeCell ref="C263:C264"/>
    <mergeCell ref="D263:D264"/>
    <mergeCell ref="E263:E264"/>
    <mergeCell ref="H263:H264"/>
    <mergeCell ref="I263:I264"/>
    <mergeCell ref="J263:J264"/>
    <mergeCell ref="K263:K264"/>
    <mergeCell ref="J265:J266"/>
    <mergeCell ref="K265:K266"/>
    <mergeCell ref="A261:A262"/>
    <mergeCell ref="B261:B262"/>
    <mergeCell ref="C261:C262"/>
    <mergeCell ref="D261:D262"/>
    <mergeCell ref="E261:E262"/>
    <mergeCell ref="H261:H262"/>
    <mergeCell ref="I261:I262"/>
    <mergeCell ref="J261:J262"/>
    <mergeCell ref="I267:I268"/>
    <mergeCell ref="J267:J268"/>
    <mergeCell ref="K267:K268"/>
    <mergeCell ref="A265:A266"/>
    <mergeCell ref="B265:B266"/>
    <mergeCell ref="C265:C266"/>
    <mergeCell ref="D265:D266"/>
    <mergeCell ref="E265:E266"/>
    <mergeCell ref="H265:H266"/>
    <mergeCell ref="I265:I266"/>
    <mergeCell ref="A267:A268"/>
    <mergeCell ref="B267:B268"/>
    <mergeCell ref="C267:C268"/>
    <mergeCell ref="D267:D268"/>
    <mergeCell ref="E267:E268"/>
    <mergeCell ref="H267:H268"/>
    <mergeCell ref="K269:K270"/>
    <mergeCell ref="A271:A272"/>
    <mergeCell ref="B271:B272"/>
    <mergeCell ref="C271:C272"/>
    <mergeCell ref="D271:D272"/>
    <mergeCell ref="E271:E272"/>
    <mergeCell ref="H271:H272"/>
    <mergeCell ref="I271:I272"/>
    <mergeCell ref="J271:J272"/>
    <mergeCell ref="K271:K272"/>
    <mergeCell ref="J275:J276"/>
    <mergeCell ref="K275:K276"/>
    <mergeCell ref="A269:A270"/>
    <mergeCell ref="B269:B270"/>
    <mergeCell ref="C269:C270"/>
    <mergeCell ref="D269:D270"/>
    <mergeCell ref="E269:E270"/>
    <mergeCell ref="H269:H270"/>
    <mergeCell ref="I269:I270"/>
    <mergeCell ref="J269:J270"/>
    <mergeCell ref="I273:I274"/>
    <mergeCell ref="J273:J274"/>
    <mergeCell ref="K273:K274"/>
    <mergeCell ref="A275:A276"/>
    <mergeCell ref="B275:B276"/>
    <mergeCell ref="C275:C276"/>
    <mergeCell ref="D275:D276"/>
    <mergeCell ref="E275:E276"/>
    <mergeCell ref="H275:H276"/>
    <mergeCell ref="I275:I276"/>
    <mergeCell ref="A273:A274"/>
    <mergeCell ref="B273:B274"/>
    <mergeCell ref="C273:C274"/>
    <mergeCell ref="D273:D274"/>
    <mergeCell ref="E273:E274"/>
    <mergeCell ref="H273:H274"/>
    <mergeCell ref="K277:K278"/>
    <mergeCell ref="A279:A280"/>
    <mergeCell ref="B279:B280"/>
    <mergeCell ref="C279:C280"/>
    <mergeCell ref="D279:D280"/>
    <mergeCell ref="E279:E280"/>
    <mergeCell ref="H279:H280"/>
    <mergeCell ref="I279:I280"/>
    <mergeCell ref="J279:J280"/>
    <mergeCell ref="K279:K280"/>
    <mergeCell ref="J283:J284"/>
    <mergeCell ref="K283:K284"/>
    <mergeCell ref="A277:A278"/>
    <mergeCell ref="B277:B278"/>
    <mergeCell ref="C277:C278"/>
    <mergeCell ref="D277:D278"/>
    <mergeCell ref="E277:E278"/>
    <mergeCell ref="H277:H278"/>
    <mergeCell ref="I277:I278"/>
    <mergeCell ref="J277:J278"/>
    <mergeCell ref="I281:I282"/>
    <mergeCell ref="J281:J282"/>
    <mergeCell ref="K281:K282"/>
    <mergeCell ref="A283:A284"/>
    <mergeCell ref="B283:B284"/>
    <mergeCell ref="C283:C284"/>
    <mergeCell ref="D283:D284"/>
    <mergeCell ref="E283:E284"/>
    <mergeCell ref="H283:H284"/>
    <mergeCell ref="I283:I284"/>
    <mergeCell ref="A281:A282"/>
    <mergeCell ref="B281:B282"/>
    <mergeCell ref="C281:C282"/>
    <mergeCell ref="D281:D282"/>
    <mergeCell ref="E281:E282"/>
    <mergeCell ref="H281:H282"/>
    <mergeCell ref="K285:K286"/>
    <mergeCell ref="A287:A288"/>
    <mergeCell ref="B287:B288"/>
    <mergeCell ref="C287:C288"/>
    <mergeCell ref="D287:D288"/>
    <mergeCell ref="E287:E288"/>
    <mergeCell ref="H287:H288"/>
    <mergeCell ref="I287:I288"/>
    <mergeCell ref="J287:J288"/>
    <mergeCell ref="K287:K288"/>
    <mergeCell ref="J291:J292"/>
    <mergeCell ref="K291:K292"/>
    <mergeCell ref="A285:A286"/>
    <mergeCell ref="B285:B286"/>
    <mergeCell ref="C285:C286"/>
    <mergeCell ref="D285:D286"/>
    <mergeCell ref="E285:E286"/>
    <mergeCell ref="H285:H286"/>
    <mergeCell ref="I285:I286"/>
    <mergeCell ref="J285:J286"/>
    <mergeCell ref="I289:I290"/>
    <mergeCell ref="J289:J290"/>
    <mergeCell ref="K289:K290"/>
    <mergeCell ref="A291:A292"/>
    <mergeCell ref="B291:B292"/>
    <mergeCell ref="C291:C292"/>
    <mergeCell ref="D291:D292"/>
    <mergeCell ref="E291:E292"/>
    <mergeCell ref="H291:H292"/>
    <mergeCell ref="I291:I292"/>
    <mergeCell ref="A289:A290"/>
    <mergeCell ref="B289:B290"/>
    <mergeCell ref="C289:C290"/>
    <mergeCell ref="D289:D290"/>
    <mergeCell ref="E289:E290"/>
    <mergeCell ref="H289:H290"/>
    <mergeCell ref="K293:K294"/>
    <mergeCell ref="A295:A296"/>
    <mergeCell ref="B295:B296"/>
    <mergeCell ref="C295:C296"/>
    <mergeCell ref="D295:D296"/>
    <mergeCell ref="E295:E296"/>
    <mergeCell ref="H295:H296"/>
    <mergeCell ref="I295:I296"/>
    <mergeCell ref="J295:J296"/>
    <mergeCell ref="K295:K296"/>
    <mergeCell ref="J299:J300"/>
    <mergeCell ref="K299:K300"/>
    <mergeCell ref="A293:A294"/>
    <mergeCell ref="B293:B294"/>
    <mergeCell ref="C293:C294"/>
    <mergeCell ref="D293:D294"/>
    <mergeCell ref="E293:E294"/>
    <mergeCell ref="H293:H294"/>
    <mergeCell ref="I293:I294"/>
    <mergeCell ref="J293:J294"/>
    <mergeCell ref="I297:I298"/>
    <mergeCell ref="J297:J298"/>
    <mergeCell ref="K297:K298"/>
    <mergeCell ref="A299:A300"/>
    <mergeCell ref="B299:B300"/>
    <mergeCell ref="C299:C300"/>
    <mergeCell ref="D299:D300"/>
    <mergeCell ref="E299:E300"/>
    <mergeCell ref="H299:H300"/>
    <mergeCell ref="I299:I300"/>
    <mergeCell ref="A297:A298"/>
    <mergeCell ref="B297:B298"/>
    <mergeCell ref="C297:C298"/>
    <mergeCell ref="D297:D298"/>
    <mergeCell ref="E297:E298"/>
    <mergeCell ref="H297:H298"/>
    <mergeCell ref="K306:K307"/>
    <mergeCell ref="A302:A303"/>
    <mergeCell ref="B302:B303"/>
    <mergeCell ref="C302:C303"/>
    <mergeCell ref="D302:D303"/>
    <mergeCell ref="E302:E303"/>
    <mergeCell ref="H302:H303"/>
    <mergeCell ref="I302:I303"/>
    <mergeCell ref="J302:J303"/>
    <mergeCell ref="K302:K303"/>
    <mergeCell ref="J304:J305"/>
    <mergeCell ref="K304:K305"/>
    <mergeCell ref="A306:A307"/>
    <mergeCell ref="B306:B307"/>
    <mergeCell ref="C306:C307"/>
    <mergeCell ref="D306:D307"/>
    <mergeCell ref="E306:E307"/>
    <mergeCell ref="H306:H307"/>
    <mergeCell ref="I306:I307"/>
    <mergeCell ref="J306:J307"/>
    <mergeCell ref="I309:I310"/>
    <mergeCell ref="J309:J310"/>
    <mergeCell ref="K309:K310"/>
    <mergeCell ref="A304:A305"/>
    <mergeCell ref="B304:B305"/>
    <mergeCell ref="C304:C305"/>
    <mergeCell ref="D304:D305"/>
    <mergeCell ref="E304:E305"/>
    <mergeCell ref="H304:H305"/>
    <mergeCell ref="I304:I305"/>
    <mergeCell ref="A309:A310"/>
    <mergeCell ref="B309:B310"/>
    <mergeCell ref="C309:C310"/>
    <mergeCell ref="D309:D310"/>
    <mergeCell ref="E309:E310"/>
    <mergeCell ref="H309:H310"/>
    <mergeCell ref="J318:J319"/>
    <mergeCell ref="K318:K319"/>
    <mergeCell ref="A322:A323"/>
    <mergeCell ref="B322:B323"/>
    <mergeCell ref="C322:C323"/>
    <mergeCell ref="D322:D323"/>
    <mergeCell ref="E322:E323"/>
    <mergeCell ref="H322:H323"/>
    <mergeCell ref="I322:I323"/>
    <mergeCell ref="J322:J323"/>
    <mergeCell ref="I316:I317"/>
    <mergeCell ref="J316:J317"/>
    <mergeCell ref="K316:K317"/>
    <mergeCell ref="A318:A319"/>
    <mergeCell ref="B318:B319"/>
    <mergeCell ref="C318:C319"/>
    <mergeCell ref="D318:D319"/>
    <mergeCell ref="E318:E319"/>
    <mergeCell ref="H318:H319"/>
    <mergeCell ref="I318:I319"/>
    <mergeCell ref="A316:A317"/>
    <mergeCell ref="B316:B317"/>
    <mergeCell ref="C316:C317"/>
    <mergeCell ref="D316:D317"/>
    <mergeCell ref="E316:E317"/>
    <mergeCell ref="H316:H317"/>
    <mergeCell ref="K322:K323"/>
    <mergeCell ref="B324:B325"/>
    <mergeCell ref="C324:C325"/>
    <mergeCell ref="D324:D325"/>
    <mergeCell ref="E324:E325"/>
    <mergeCell ref="I326:I327"/>
    <mergeCell ref="J326:J327"/>
    <mergeCell ref="K326:K327"/>
    <mergeCell ref="J329:J330"/>
    <mergeCell ref="K329:K330"/>
    <mergeCell ref="A324:A325"/>
    <mergeCell ref="H324:H325"/>
    <mergeCell ref="I324:I325"/>
    <mergeCell ref="J324:J325"/>
    <mergeCell ref="I333:I334"/>
    <mergeCell ref="J333:J334"/>
    <mergeCell ref="K333:K334"/>
    <mergeCell ref="K324:K325"/>
    <mergeCell ref="A326:A327"/>
    <mergeCell ref="B326:B327"/>
    <mergeCell ref="C326:C327"/>
    <mergeCell ref="D326:D327"/>
    <mergeCell ref="E326:E327"/>
    <mergeCell ref="H326:H327"/>
    <mergeCell ref="A333:A334"/>
    <mergeCell ref="B333:B334"/>
    <mergeCell ref="C333:C334"/>
    <mergeCell ref="D333:D334"/>
    <mergeCell ref="E333:E334"/>
    <mergeCell ref="H333:H334"/>
    <mergeCell ref="I338:I339"/>
    <mergeCell ref="J338:J339"/>
    <mergeCell ref="K338:K339"/>
    <mergeCell ref="A331:A332"/>
    <mergeCell ref="B331:B332"/>
    <mergeCell ref="C331:C332"/>
    <mergeCell ref="D331:D332"/>
    <mergeCell ref="E331:E332"/>
    <mergeCell ref="H331:H332"/>
    <mergeCell ref="I331:I332"/>
    <mergeCell ref="A338:A339"/>
    <mergeCell ref="B338:B339"/>
    <mergeCell ref="C338:C339"/>
    <mergeCell ref="D338:D339"/>
    <mergeCell ref="E338:E339"/>
    <mergeCell ref="H338:H339"/>
    <mergeCell ref="K335:K336"/>
    <mergeCell ref="A329:A330"/>
    <mergeCell ref="B329:B330"/>
    <mergeCell ref="C329:C330"/>
    <mergeCell ref="D329:D330"/>
    <mergeCell ref="E329:E330"/>
    <mergeCell ref="H329:H330"/>
    <mergeCell ref="I329:I330"/>
    <mergeCell ref="J331:J332"/>
    <mergeCell ref="K331:K332"/>
    <mergeCell ref="J314:J315"/>
    <mergeCell ref="K314:K315"/>
    <mergeCell ref="A335:A336"/>
    <mergeCell ref="B335:B336"/>
    <mergeCell ref="C335:C336"/>
    <mergeCell ref="D335:D336"/>
    <mergeCell ref="E335:E336"/>
    <mergeCell ref="H335:H336"/>
    <mergeCell ref="I335:I336"/>
    <mergeCell ref="J335:J336"/>
    <mergeCell ref="J320:J321"/>
    <mergeCell ref="K320:K321"/>
    <mergeCell ref="K311:K312"/>
    <mergeCell ref="A314:A315"/>
    <mergeCell ref="B314:B315"/>
    <mergeCell ref="C314:C315"/>
    <mergeCell ref="D314:D315"/>
    <mergeCell ref="E314:E315"/>
    <mergeCell ref="H314:H315"/>
    <mergeCell ref="I314:I315"/>
    <mergeCell ref="I71:I72"/>
    <mergeCell ref="J71:J72"/>
    <mergeCell ref="K71:K72"/>
    <mergeCell ref="A320:A321"/>
    <mergeCell ref="B320:B321"/>
    <mergeCell ref="C320:C321"/>
    <mergeCell ref="D320:D321"/>
    <mergeCell ref="E320:E321"/>
    <mergeCell ref="H320:H321"/>
    <mergeCell ref="I320:I321"/>
    <mergeCell ref="H169:H170"/>
    <mergeCell ref="I169:I170"/>
    <mergeCell ref="J169:J170"/>
    <mergeCell ref="K169:K170"/>
    <mergeCell ref="A71:A72"/>
    <mergeCell ref="B71:B72"/>
    <mergeCell ref="C71:C72"/>
    <mergeCell ref="D71:D72"/>
    <mergeCell ref="E71:E72"/>
    <mergeCell ref="H71:H72"/>
    <mergeCell ref="I197:I198"/>
    <mergeCell ref="J197:J198"/>
    <mergeCell ref="K197:K198"/>
    <mergeCell ref="A197:A198"/>
    <mergeCell ref="B197:B198"/>
    <mergeCell ref="C197:C198"/>
    <mergeCell ref="D197:D198"/>
    <mergeCell ref="E197:E198"/>
    <mergeCell ref="H197:H198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5" manualBreakCount="5">
    <brk id="56" max="255" man="1"/>
    <brk id="119" max="255" man="1"/>
    <brk id="176" max="255" man="1"/>
    <brk id="238" max="255" man="1"/>
    <brk id="3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2022-11-14T03:32:01Z</dcterms:modified>
  <cp:category/>
  <cp:version/>
  <cp:contentType/>
  <cp:contentStatus/>
</cp:coreProperties>
</file>